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36" windowHeight="6528" firstSheet="2" activeTab="7"/>
  </bookViews>
  <sheets>
    <sheet name="LABORERA UTVECKLA" sheetId="1" state="hidden" r:id="rId1"/>
    <sheet name="Blad4" sheetId="2" state="hidden" r:id="rId2"/>
    <sheet name="25 rader" sheetId="3" r:id="rId3"/>
    <sheet name="Instruktioner" sheetId="4" r:id="rId4"/>
    <sheet name="EXEMPEL" sheetId="5" r:id="rId5"/>
    <sheet name="50 rader" sheetId="6" r:id="rId6"/>
    <sheet name="100 rader" sheetId="7" r:id="rId7"/>
    <sheet name="200 rader" sheetId="8" r:id="rId8"/>
  </sheets>
  <definedNames>
    <definedName name="_ftn1" localSheetId="3">'Instruktioner'!#REF!</definedName>
    <definedName name="_ftnref1" localSheetId="3">'Instruktioner'!#REF!</definedName>
    <definedName name="_xlfn.IFERROR" hidden="1">#NAME?</definedName>
    <definedName name="Anställningsform">'Blad4'!$H$4:$H$7</definedName>
    <definedName name="Kön">'Blad4'!$G$4:$G$6</definedName>
    <definedName name="Lägstalön">'Blad4'!$K$4:$K$5</definedName>
    <definedName name="Procent">'Blad4'!$A$4:$A$34</definedName>
    <definedName name="Undantag">'Blad4'!$D$4:$D$5</definedName>
  </definedNames>
  <calcPr fullCalcOnLoad="1"/>
</workbook>
</file>

<file path=xl/sharedStrings.xml><?xml version="1.0" encoding="utf-8"?>
<sst xmlns="http://schemas.openxmlformats.org/spreadsheetml/2006/main" count="240" uniqueCount="100">
  <si>
    <t>Namn</t>
  </si>
  <si>
    <t>Status</t>
  </si>
  <si>
    <t>Lönesättande chef</t>
  </si>
  <si>
    <t>Anställningsdatum</t>
  </si>
  <si>
    <t>Löneart</t>
  </si>
  <si>
    <t>Lön</t>
  </si>
  <si>
    <t>Befattningstillägg</t>
  </si>
  <si>
    <t>Bidrag till potten</t>
  </si>
  <si>
    <t>Förslag i kr</t>
  </si>
  <si>
    <t>Förslag ny lön</t>
  </si>
  <si>
    <t>Unionen</t>
  </si>
  <si>
    <t>Unionen ny lön</t>
  </si>
  <si>
    <t>Sysselsättningsgrad</t>
  </si>
  <si>
    <t>Anställningsform</t>
  </si>
  <si>
    <t>SUMMA</t>
  </si>
  <si>
    <t>Exempel 1</t>
  </si>
  <si>
    <t>Exempel 2</t>
  </si>
  <si>
    <t>Exempel 3</t>
  </si>
  <si>
    <t>% i löneavtal</t>
  </si>
  <si>
    <t>Undantagen?</t>
  </si>
  <si>
    <t>Ja</t>
  </si>
  <si>
    <t>Nej</t>
  </si>
  <si>
    <t>P-NR</t>
  </si>
  <si>
    <t>INSTRUKTION KALKYLBLAD</t>
  </si>
  <si>
    <t>Kvinna</t>
  </si>
  <si>
    <t>Man</t>
  </si>
  <si>
    <t>Annat</t>
  </si>
  <si>
    <t>Tillsvidare</t>
  </si>
  <si>
    <t>Visstid</t>
  </si>
  <si>
    <t>Vikariat</t>
  </si>
  <si>
    <t>Kön</t>
  </si>
  <si>
    <t>Ökning i %</t>
  </si>
  <si>
    <t>Lägstalön</t>
  </si>
  <si>
    <t>Över</t>
  </si>
  <si>
    <t>Under</t>
  </si>
  <si>
    <t>Lägstalön:</t>
  </si>
  <si>
    <t>Undantag</t>
  </si>
  <si>
    <t>Procent</t>
  </si>
  <si>
    <t>Exempel 4</t>
  </si>
  <si>
    <t>Övrig</t>
  </si>
  <si>
    <t>Befattningstillägg2</t>
  </si>
  <si>
    <t>Exempel 5</t>
  </si>
  <si>
    <t>Individgaranti</t>
  </si>
  <si>
    <t>Exempel 6</t>
  </si>
  <si>
    <t>Exempel 7</t>
  </si>
  <si>
    <t xml:space="preserve">Detta kalkylblad är framtaget för att fungera som ett praktiskt hjälpmedel till lönerevisionen. Nedan följer instruktioner för användandet. </t>
  </si>
  <si>
    <r>
      <t>·</t>
    </r>
    <r>
      <rPr>
        <sz val="7"/>
        <color indexed="8"/>
        <rFont val="Times New Roman"/>
        <family val="1"/>
      </rPr>
      <t xml:space="preserve">         </t>
    </r>
    <r>
      <rPr>
        <sz val="11"/>
        <color indexed="8"/>
        <rFont val="Calibri"/>
        <family val="2"/>
      </rPr>
      <t>Skriv in lägstalön i den mörkblå cellen för detta, samt individgaranti om en sådan finns.</t>
    </r>
  </si>
  <si>
    <r>
      <t>·</t>
    </r>
    <r>
      <rPr>
        <sz val="7"/>
        <color indexed="8"/>
        <rFont val="Times New Roman"/>
        <family val="1"/>
      </rPr>
      <t xml:space="preserve">         </t>
    </r>
    <r>
      <rPr>
        <sz val="11"/>
        <color indexed="8"/>
        <rFont val="Calibri"/>
        <family val="2"/>
      </rPr>
      <t>Välj ”infoga”.</t>
    </r>
  </si>
  <si>
    <t>Befattning</t>
  </si>
  <si>
    <t>Kommentar</t>
  </si>
  <si>
    <t>Övertids-ersättning?</t>
  </si>
  <si>
    <t>Sysselsättnings-grad</t>
  </si>
  <si>
    <t>Löneutrymme</t>
  </si>
  <si>
    <t>Unionens ökning i %</t>
  </si>
  <si>
    <t>Unionens förslag ny lön</t>
  </si>
  <si>
    <t>Ökning i kr</t>
  </si>
  <si>
    <t>Unionens ökning i kr</t>
  </si>
  <si>
    <t>Utvecklare</t>
  </si>
  <si>
    <t>Chef</t>
  </si>
  <si>
    <t>Assistent</t>
  </si>
  <si>
    <t>Samordnare</t>
  </si>
  <si>
    <t>Exempel 8</t>
  </si>
  <si>
    <t>Exempel 9</t>
  </si>
  <si>
    <t>EXEMPEL</t>
  </si>
  <si>
    <t xml:space="preserve">Notera att det finns flera olika flikar i Excelboken; ett instruktionsblad, ett exempelblad samt 4 sidor med 25, 50, 100 respektive 200 rader. </t>
  </si>
  <si>
    <t>Punkt 5 i denna instruktion beskriver hur man lägger till fler rader om ni har över 200 medlemmar på arbetsplatsen.</t>
  </si>
  <si>
    <t xml:space="preserve">Glöm inte att spara ditt dokument, exempelvis efter att du ställt in löneavtalets värde eller skrivit in alla medlemmar. </t>
  </si>
  <si>
    <t xml:space="preserve">OBS: Innan du börjar använda dokumentet är det viktigt att du är insatt just ert löneavtal. Kontakta Unionen om du vill ha hjälp och stöd med detta. </t>
  </si>
  <si>
    <t>1.     Ställ in löneavtalets värde</t>
  </si>
  <si>
    <t>Kalkylbladet är framtaget för flera olika löneavtal, därför behöver du ställa in vilken procent ert löneavtal ligger på innan du börjar laborera med beräkningarna.</t>
  </si>
  <si>
    <r>
      <t>·</t>
    </r>
    <r>
      <rPr>
        <sz val="7"/>
        <color indexed="8"/>
        <rFont val="Times New Roman"/>
        <family val="1"/>
      </rPr>
      <t xml:space="preserve">         </t>
    </r>
    <r>
      <rPr>
        <sz val="11"/>
        <color indexed="8"/>
        <rFont val="Calibri"/>
        <family val="2"/>
      </rPr>
      <t>Klicka på den ljusblå cellen bredvid ”% i löneavtal”.</t>
    </r>
  </si>
  <si>
    <r>
      <t>·</t>
    </r>
    <r>
      <rPr>
        <sz val="7"/>
        <color indexed="8"/>
        <rFont val="Times New Roman"/>
        <family val="1"/>
      </rPr>
      <t xml:space="preserve">         </t>
    </r>
    <r>
      <rPr>
        <sz val="11"/>
        <color indexed="8"/>
        <rFont val="Calibri"/>
        <family val="2"/>
      </rPr>
      <t>Skriv in den procentsats som ert avtal är värt. Observera att decimaltal anges med kommatecken (inte punkt), exempelvis ”2,2” eller ”2,3”.</t>
    </r>
  </si>
  <si>
    <t xml:space="preserve">2.     Fyll i följande uppgifter för medlemmarna: </t>
  </si>
  <si>
    <r>
      <t>·</t>
    </r>
    <r>
      <rPr>
        <sz val="7"/>
        <color indexed="8"/>
        <rFont val="Times New Roman"/>
        <family val="1"/>
      </rPr>
      <t xml:space="preserve">         </t>
    </r>
    <r>
      <rPr>
        <sz val="11"/>
        <color indexed="8"/>
        <rFont val="Calibri"/>
        <family val="2"/>
      </rPr>
      <t>Namn</t>
    </r>
  </si>
  <si>
    <r>
      <t>·</t>
    </r>
    <r>
      <rPr>
        <sz val="7"/>
        <color indexed="8"/>
        <rFont val="Times New Roman"/>
        <family val="1"/>
      </rPr>
      <t xml:space="preserve">         </t>
    </r>
    <r>
      <rPr>
        <sz val="11"/>
        <color indexed="8"/>
        <rFont val="Calibri"/>
        <family val="2"/>
      </rPr>
      <t>Lön</t>
    </r>
  </si>
  <si>
    <t>Om du vill fyller du även i de övriga fälten (som ej har inverkan på kalkylfunktionerna) till höger i dokumentet.</t>
  </si>
  <si>
    <r>
      <t>·</t>
    </r>
    <r>
      <rPr>
        <sz val="7"/>
        <color indexed="8"/>
        <rFont val="Times New Roman"/>
        <family val="1"/>
      </rPr>
      <t xml:space="preserve">         </t>
    </r>
    <r>
      <rPr>
        <sz val="11"/>
        <color indexed="8"/>
        <rFont val="Calibri"/>
        <family val="2"/>
      </rPr>
      <t>Kön</t>
    </r>
  </si>
  <si>
    <r>
      <t>·</t>
    </r>
    <r>
      <rPr>
        <sz val="7"/>
        <color indexed="8"/>
        <rFont val="Times New Roman"/>
        <family val="1"/>
      </rPr>
      <t xml:space="preserve">         </t>
    </r>
    <r>
      <rPr>
        <sz val="11"/>
        <color indexed="8"/>
        <rFont val="Calibri"/>
        <family val="2"/>
      </rPr>
      <t>Befattning</t>
    </r>
  </si>
  <si>
    <r>
      <t>·</t>
    </r>
    <r>
      <rPr>
        <sz val="7"/>
        <color indexed="8"/>
        <rFont val="Times New Roman"/>
        <family val="1"/>
      </rPr>
      <t xml:space="preserve">         </t>
    </r>
    <r>
      <rPr>
        <sz val="11"/>
        <color indexed="8"/>
        <rFont val="Calibri"/>
        <family val="2"/>
      </rPr>
      <t>Övertidsersättning?</t>
    </r>
  </si>
  <si>
    <r>
      <t>·</t>
    </r>
    <r>
      <rPr>
        <sz val="7"/>
        <color indexed="8"/>
        <rFont val="Times New Roman"/>
        <family val="1"/>
      </rPr>
      <t xml:space="preserve">         </t>
    </r>
    <r>
      <rPr>
        <sz val="11"/>
        <color indexed="8"/>
        <rFont val="Calibri"/>
        <family val="2"/>
      </rPr>
      <t>Sysselsättningsgrad</t>
    </r>
  </si>
  <si>
    <t>3.     Laborera med ökningarna</t>
  </si>
  <si>
    <t>4.     Ytterligare användning – filtrering</t>
  </si>
  <si>
    <t>5.     Lägg till fler rader</t>
  </si>
  <si>
    <t>När man lägger till fler rader kommer inte formlerna som genererar automatiska beräkningar att följa med, varpå du behöver följa denna instruktion:</t>
  </si>
  <si>
    <r>
      <t>·</t>
    </r>
    <r>
      <rPr>
        <sz val="7"/>
        <color indexed="8"/>
        <rFont val="Times New Roman"/>
        <family val="1"/>
      </rPr>
      <t xml:space="preserve">         </t>
    </r>
    <r>
      <rPr>
        <sz val="11"/>
        <color indexed="8"/>
        <rFont val="Calibri"/>
        <family val="2"/>
      </rPr>
      <t>Högerklicka på radnummerområdet (längst till vänster i Excel). Gör detta under det område där du kan lägga till medlemmar, d.v.s. mellan rad 11 och 210 i kalkylbladet med 200 rader.</t>
    </r>
  </si>
  <si>
    <r>
      <t>·</t>
    </r>
    <r>
      <rPr>
        <sz val="7"/>
        <color indexed="8"/>
        <rFont val="Times New Roman"/>
        <family val="1"/>
      </rPr>
      <t xml:space="preserve">         </t>
    </r>
    <r>
      <rPr>
        <sz val="11"/>
        <color indexed="8"/>
        <rFont val="Calibri"/>
        <family val="2"/>
      </rPr>
      <t>Infoga så många rader du behöver.</t>
    </r>
  </si>
  <si>
    <t>Följer du denna instruktion kommer formlerna automatiskt att följa med korrekt.</t>
  </si>
  <si>
    <t xml:space="preserve">När du fyllt i lägstalön och individgaranti kommer en cell automatiskt att rödmarkeras om arbetsgivarens bud ligger under individgarantin eller om medlemmens lön understiger lägstalön. </t>
  </si>
  <si>
    <t>Är detta inte intressant behöver du inte fylla i dessa värden.</t>
  </si>
  <si>
    <t>Summeringsfliken längst ner kommer att bli rödmarkerad om något av förslagen understiger löneutrymmet.</t>
  </si>
  <si>
    <t xml:space="preserve">Om raderna i dokumentet inte räcker för era medlemmar behöver du lägga till fler. Observera att det finns en flik längst ner i Excelboken som heter ”200 rader”, </t>
  </si>
  <si>
    <t>har ni under 200 medlemmar kan du alltså använda denna flik istället för att lägga till nya och kopiera formlerna manuellt.</t>
  </si>
  <si>
    <t xml:space="preserve">När du har fyllt i all information i dokumentet kan du även välja att filtrera informationen. Varje rubrik går att filtrera. I och med detta kan du sortera information utifrån kön, befattning, </t>
  </si>
  <si>
    <t xml:space="preserve">om man har eller inte har övertidsersättning, och vilken sysselsättningsgrad man har. Detta om  du vill vill analysera vidare eller visa upp i dialog med arbetsgivaren.  </t>
  </si>
  <si>
    <r>
      <t>·</t>
    </r>
    <r>
      <rPr>
        <sz val="7"/>
        <color indexed="8"/>
        <rFont val="Times New Roman"/>
        <family val="1"/>
      </rPr>
      <t xml:space="preserve">         </t>
    </r>
    <r>
      <rPr>
        <sz val="11"/>
        <color indexed="8"/>
        <rFont val="Calibri"/>
        <family val="2"/>
      </rPr>
      <t>Kommentar (Detta fält kan exempelvis användas för att skriva in arbetsgivarens motivering)</t>
    </r>
  </si>
  <si>
    <t xml:space="preserve">När du har fyllt i alla medlemmars löner kommer kalkylen att räkna ut hur stort löneutrymmet är. </t>
  </si>
  <si>
    <t xml:space="preserve">Fyll sedan i arbetsgivarens förslag i kolumnen ”Ökning i kr”, och Unionens förslag i Unionen-kolumnerna. Nu kan du jämföra och kontrollera förslagen. </t>
  </si>
  <si>
    <t xml:space="preserve">Det är cellerna ”Ökning i kr” (arbetsgivarens bud) och ”Förslag ny lön” som kommer att rödmarkeras för de personer vars ökning ligger under minimilön eller individgaranti. </t>
  </si>
  <si>
    <t xml:space="preserve">&lt;&lt;Ställ in ert avtals värde här innan du börjar använda kalkylen. </t>
  </si>
  <si>
    <t xml:space="preserve">Detta så att du kan använda den flik som passar bäst utifrån hur många medlemmar som finns på arbetsplatsen. Att kopiera in fler rader kan medföra att Excelformlerna inte följer med korrekt. </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</si>
</sst>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
    <numFmt numFmtId="165" formatCode="_-* #,##0.00\ [$kr-41D]_-;\-* #,##0.00\ [$kr-41D]_-;_-* &quot;-&quot;??\ [$kr-41D]_-;_-@_-"/>
    <numFmt numFmtId="166" formatCode="0.00000%"/>
  </numFmts>
  <fonts count="58">
    <font>
      <sz val="11"/>
      <color theme="1"/>
      <name val="Arial"/>
      <family val="2"/>
    </font>
    <font>
      <sz val="11"/>
      <color indexed="8"/>
      <name val="Calibri"/>
      <family val="2"/>
    </font>
    <font>
      <b/>
      <sz val="11"/>
      <color indexed="8"/>
      <name val="Arial"/>
      <family val="2"/>
    </font>
    <font>
      <b/>
      <sz val="11"/>
      <name val="Arial"/>
      <family val="2"/>
    </font>
    <font>
      <sz val="11"/>
      <color indexed="8"/>
      <name val="Symbol"/>
      <family val="1"/>
    </font>
    <font>
      <sz val="7"/>
      <color indexed="8"/>
      <name val="Times New Roman"/>
      <family val="1"/>
    </font>
    <font>
      <sz val="11"/>
      <color indexed="10"/>
      <name val="Calibri"/>
      <family val="2"/>
    </font>
    <font>
      <u val="single"/>
      <sz val="11"/>
      <color indexed="30"/>
      <name val="Arial"/>
      <family val="2"/>
    </font>
    <font>
      <sz val="11"/>
      <color indexed="8"/>
      <name val="Arial"/>
      <family val="2"/>
    </font>
    <font>
      <sz val="11"/>
      <color indexed="9"/>
      <name val="Arial"/>
      <family val="2"/>
    </font>
    <font>
      <sz val="10"/>
      <color indexed="23"/>
      <name val="Calibri"/>
      <family val="2"/>
    </font>
    <font>
      <b/>
      <sz val="11"/>
      <color indexed="8"/>
      <name val="Calibri"/>
      <family val="2"/>
    </font>
    <font>
      <b/>
      <sz val="14"/>
      <color indexed="17"/>
      <name val="Calibri"/>
      <family val="2"/>
    </font>
    <font>
      <sz val="26"/>
      <color indexed="9"/>
      <name val="Calibri"/>
      <family val="2"/>
    </font>
    <font>
      <sz val="28"/>
      <color indexed="8"/>
      <name val="Arial"/>
      <family val="2"/>
    </font>
    <font>
      <sz val="10"/>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200"/>
      <color indexed="9"/>
      <name val="Calibri"/>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u val="single"/>
      <sz val="11"/>
      <color theme="10"/>
      <name val="Arial"/>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1"/>
      <color theme="1"/>
      <name val="Symbol"/>
      <family val="1"/>
    </font>
    <font>
      <b/>
      <sz val="11"/>
      <color theme="1"/>
      <name val="Arial"/>
      <family val="2"/>
    </font>
    <font>
      <sz val="10"/>
      <color rgb="FF808080"/>
      <name val="Calibri"/>
      <family val="2"/>
    </font>
    <font>
      <sz val="26"/>
      <color theme="0"/>
      <name val="Calibri"/>
      <family val="2"/>
    </font>
    <font>
      <sz val="11"/>
      <color theme="0"/>
      <name val="Arial"/>
      <family val="2"/>
    </font>
    <font>
      <sz val="28"/>
      <color theme="1"/>
      <name val="Arial"/>
      <family val="2"/>
    </font>
    <font>
      <b/>
      <sz val="14"/>
      <color rgb="FF00B050"/>
      <name val="Calibri"/>
      <family val="2"/>
    </font>
    <font>
      <sz val="10"/>
      <color rgb="FF7F7F7F"/>
      <name val="Calibri"/>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00B050"/>
        <bgColor indexed="64"/>
      </patternFill>
    </fill>
    <fill>
      <patternFill patternType="solid">
        <fgColor rgb="FF007CA8"/>
        <bgColor indexed="64"/>
      </patternFill>
    </fill>
    <fill>
      <patternFill patternType="solid">
        <fgColor rgb="FF15C2FF"/>
        <bgColor indexed="64"/>
      </patternFill>
    </fill>
    <fill>
      <patternFill patternType="solid">
        <fgColor rgb="FF00AAE6"/>
        <bgColor indexed="64"/>
      </patternFill>
    </fill>
    <fill>
      <patternFill patternType="solid">
        <fgColor rgb="FF004760"/>
        <bgColor indexed="64"/>
      </patternFill>
    </fill>
    <fill>
      <patternFill patternType="solid">
        <fgColor rgb="FFFF000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style="medium"/>
    </border>
    <border>
      <left style="medium"/>
      <right/>
      <top/>
      <bottom/>
    </border>
    <border>
      <left/>
      <right style="medium"/>
      <top/>
      <bottom/>
    </border>
    <border>
      <left style="medium"/>
      <right/>
      <top style="medium"/>
      <bottom style="medium"/>
    </border>
    <border>
      <left style="medium"/>
      <right style="medium"/>
      <top style="medium"/>
      <bottom style="medium"/>
    </border>
    <border>
      <left style="medium"/>
      <right/>
      <top style="medium"/>
      <bottom/>
    </border>
    <border>
      <left style="medium"/>
      <right/>
      <top/>
      <bottom style="medium"/>
    </border>
    <border>
      <left style="medium"/>
      <right style="medium"/>
      <top/>
      <bottom style="medium"/>
    </border>
    <border>
      <left style="medium"/>
      <right style="medium"/>
      <top style="medium"/>
      <bottom/>
    </border>
    <border>
      <left/>
      <right style="medium"/>
      <top style="medium"/>
      <bottom/>
    </border>
    <border>
      <left style="medium"/>
      <right style="medium"/>
      <top/>
      <botto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1" applyNumberFormat="0" applyFont="0" applyAlignment="0" applyProtection="0"/>
    <xf numFmtId="0" fontId="33" fillId="21" borderId="2" applyNumberFormat="0" applyAlignment="0" applyProtection="0"/>
    <xf numFmtId="0" fontId="34" fillId="22" borderId="0" applyNumberFormat="0" applyBorder="0" applyAlignment="0" applyProtection="0"/>
    <xf numFmtId="0" fontId="35"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2" applyNumberFormat="0" applyAlignment="0" applyProtection="0"/>
    <xf numFmtId="0" fontId="39" fillId="31" borderId="3" applyNumberFormat="0" applyAlignment="0" applyProtection="0"/>
    <xf numFmtId="0" fontId="40" fillId="0" borderId="4" applyNumberFormat="0" applyFill="0" applyAlignment="0" applyProtection="0"/>
    <xf numFmtId="0" fontId="41" fillId="32"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cellStyleXfs>
  <cellXfs count="206">
    <xf numFmtId="0" fontId="0" fillId="0" borderId="0" xfId="0" applyAlignment="1">
      <alignment/>
    </xf>
    <xf numFmtId="0" fontId="0" fillId="0" borderId="0" xfId="0" applyFill="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horizontal="center" vertical="center" wrapText="1"/>
    </xf>
    <xf numFmtId="0" fontId="0" fillId="33" borderId="0" xfId="0" applyFont="1" applyFill="1" applyBorder="1" applyAlignment="1">
      <alignment horizontal="right"/>
    </xf>
    <xf numFmtId="0" fontId="0" fillId="0" borderId="0" xfId="0" applyFont="1" applyBorder="1" applyAlignment="1">
      <alignment horizontal="right"/>
    </xf>
    <xf numFmtId="0" fontId="0" fillId="33" borderId="10" xfId="0" applyFont="1" applyFill="1" applyBorder="1" applyAlignment="1">
      <alignment horizontal="right"/>
    </xf>
    <xf numFmtId="0" fontId="0" fillId="33" borderId="11" xfId="0" applyFont="1" applyFill="1" applyBorder="1" applyAlignment="1">
      <alignment horizontal="right"/>
    </xf>
    <xf numFmtId="0" fontId="31" fillId="0" borderId="0" xfId="0" applyFont="1" applyAlignment="1">
      <alignment vertical="center"/>
    </xf>
    <xf numFmtId="0" fontId="49" fillId="0" borderId="0" xfId="0" applyFont="1" applyAlignment="1">
      <alignment horizontal="left" vertical="center" indent="4"/>
    </xf>
    <xf numFmtId="0" fontId="37" fillId="0" borderId="0" xfId="44" applyAlignment="1">
      <alignment vertical="center"/>
    </xf>
    <xf numFmtId="0" fontId="2" fillId="34" borderId="0" xfId="0" applyFont="1" applyFill="1" applyBorder="1" applyAlignment="1">
      <alignment horizontal="center" vertical="center" wrapText="1"/>
    </xf>
    <xf numFmtId="1" fontId="2" fillId="34" borderId="0" xfId="0" applyNumberFormat="1" applyFont="1" applyFill="1" applyBorder="1" applyAlignment="1">
      <alignment horizontal="center" vertical="center" wrapText="1"/>
    </xf>
    <xf numFmtId="14" fontId="2" fillId="34" borderId="0" xfId="0" applyNumberFormat="1" applyFont="1" applyFill="1" applyBorder="1" applyAlignment="1">
      <alignment horizontal="center" vertical="center" wrapText="1"/>
    </xf>
    <xf numFmtId="2" fontId="50" fillId="33" borderId="10" xfId="0" applyNumberFormat="1" applyFont="1" applyFill="1" applyBorder="1" applyAlignment="1">
      <alignment horizontal="right"/>
    </xf>
    <xf numFmtId="0" fontId="50" fillId="33" borderId="10" xfId="0" applyFont="1" applyFill="1" applyBorder="1" applyAlignment="1">
      <alignment horizontal="right"/>
    </xf>
    <xf numFmtId="0" fontId="50" fillId="33" borderId="12" xfId="0" applyFont="1" applyFill="1" applyBorder="1" applyAlignment="1">
      <alignment horizontal="right"/>
    </xf>
    <xf numFmtId="0" fontId="0" fillId="0" borderId="0" xfId="0" applyBorder="1" applyAlignment="1">
      <alignment/>
    </xf>
    <xf numFmtId="0" fontId="0" fillId="33" borderId="11" xfId="0" applyFill="1" applyBorder="1" applyAlignment="1">
      <alignment horizontal="right"/>
    </xf>
    <xf numFmtId="0" fontId="0" fillId="33" borderId="0" xfId="0" applyFill="1" applyBorder="1" applyAlignment="1">
      <alignment horizontal="right"/>
    </xf>
    <xf numFmtId="0" fontId="0" fillId="0" borderId="0" xfId="0" applyFill="1" applyBorder="1" applyAlignment="1">
      <alignment horizontal="right"/>
    </xf>
    <xf numFmtId="0" fontId="0" fillId="0" borderId="13" xfId="0" applyFill="1" applyBorder="1" applyAlignment="1">
      <alignment horizontal="right"/>
    </xf>
    <xf numFmtId="0" fontId="0" fillId="0" borderId="14" xfId="0" applyFill="1" applyBorder="1" applyAlignment="1">
      <alignment horizontal="right"/>
    </xf>
    <xf numFmtId="164" fontId="0" fillId="0" borderId="0" xfId="49" applyNumberFormat="1" applyFont="1" applyAlignment="1">
      <alignment/>
    </xf>
    <xf numFmtId="164" fontId="0" fillId="0" borderId="0" xfId="49" applyNumberFormat="1" applyFont="1" applyFill="1" applyAlignment="1">
      <alignment/>
    </xf>
    <xf numFmtId="164" fontId="0" fillId="0" borderId="0" xfId="49" applyNumberFormat="1" applyFont="1" applyBorder="1" applyAlignment="1">
      <alignment/>
    </xf>
    <xf numFmtId="164" fontId="0" fillId="33" borderId="11" xfId="49" applyNumberFormat="1" applyFont="1" applyFill="1" applyBorder="1" applyAlignment="1">
      <alignment horizontal="right"/>
    </xf>
    <xf numFmtId="164" fontId="0" fillId="33" borderId="0" xfId="49" applyNumberFormat="1" applyFont="1" applyFill="1" applyBorder="1" applyAlignment="1">
      <alignment horizontal="right"/>
    </xf>
    <xf numFmtId="164" fontId="0" fillId="33" borderId="10" xfId="49" applyNumberFormat="1" applyFont="1" applyFill="1" applyBorder="1" applyAlignment="1">
      <alignment horizontal="right"/>
    </xf>
    <xf numFmtId="164" fontId="0" fillId="0" borderId="0" xfId="49" applyNumberFormat="1" applyFont="1" applyFill="1" applyBorder="1" applyAlignment="1">
      <alignment horizontal="right"/>
    </xf>
    <xf numFmtId="164" fontId="50" fillId="33" borderId="10" xfId="49" applyNumberFormat="1" applyFont="1" applyFill="1" applyBorder="1" applyAlignment="1">
      <alignment horizontal="right"/>
    </xf>
    <xf numFmtId="165" fontId="0" fillId="33" borderId="0" xfId="0" applyNumberFormat="1" applyFill="1" applyBorder="1" applyAlignment="1">
      <alignment horizontal="right"/>
    </xf>
    <xf numFmtId="165" fontId="0" fillId="0" borderId="0" xfId="0" applyNumberFormat="1" applyFill="1" applyBorder="1" applyAlignment="1">
      <alignment horizontal="right"/>
    </xf>
    <xf numFmtId="44" fontId="0" fillId="0" borderId="0" xfId="59" applyFont="1" applyAlignment="1">
      <alignment/>
    </xf>
    <xf numFmtId="0" fontId="0" fillId="0" borderId="15" xfId="0" applyBorder="1" applyAlignment="1">
      <alignment/>
    </xf>
    <xf numFmtId="0" fontId="0" fillId="35" borderId="16" xfId="0" applyFill="1" applyBorder="1" applyAlignment="1">
      <alignment/>
    </xf>
    <xf numFmtId="44" fontId="0" fillId="36" borderId="16" xfId="59" applyFont="1" applyFill="1" applyBorder="1" applyAlignment="1">
      <alignment/>
    </xf>
    <xf numFmtId="165" fontId="0" fillId="33" borderId="17" xfId="0" applyNumberFormat="1" applyFill="1" applyBorder="1" applyAlignment="1">
      <alignment horizontal="right"/>
    </xf>
    <xf numFmtId="0" fontId="50" fillId="36" borderId="0" xfId="0" applyFont="1" applyFill="1" applyAlignment="1">
      <alignment/>
    </xf>
    <xf numFmtId="0" fontId="0" fillId="0" borderId="0" xfId="0" applyFont="1" applyBorder="1" applyAlignment="1">
      <alignment horizontal="center"/>
    </xf>
    <xf numFmtId="0" fontId="3" fillId="34" borderId="0" xfId="0" applyFont="1" applyFill="1" applyBorder="1" applyAlignment="1">
      <alignment horizontal="center" vertical="center" wrapText="1"/>
    </xf>
    <xf numFmtId="164" fontId="2" fillId="34" borderId="0" xfId="49" applyNumberFormat="1" applyFont="1" applyFill="1" applyBorder="1" applyAlignment="1">
      <alignment horizontal="center" vertical="center" wrapText="1"/>
    </xf>
    <xf numFmtId="0" fontId="2" fillId="37" borderId="0" xfId="0" applyFont="1" applyFill="1" applyBorder="1" applyAlignment="1">
      <alignment horizontal="center" vertical="center" wrapText="1"/>
    </xf>
    <xf numFmtId="0" fontId="0" fillId="0" borderId="0" xfId="0" applyFont="1" applyBorder="1" applyAlignment="1">
      <alignment horizontal="center" vertical="center" wrapText="1"/>
    </xf>
    <xf numFmtId="44" fontId="0" fillId="33" borderId="0" xfId="59" applyFont="1" applyFill="1" applyBorder="1" applyAlignment="1">
      <alignment horizontal="right"/>
    </xf>
    <xf numFmtId="0" fontId="0" fillId="0" borderId="0" xfId="0" applyFont="1" applyFill="1" applyBorder="1" applyAlignment="1">
      <alignment/>
    </xf>
    <xf numFmtId="0" fontId="50" fillId="33" borderId="18" xfId="0" applyFont="1" applyFill="1" applyBorder="1" applyAlignment="1">
      <alignment horizontal="right"/>
    </xf>
    <xf numFmtId="0" fontId="50" fillId="33" borderId="19" xfId="0" applyFont="1" applyFill="1" applyBorder="1" applyAlignment="1">
      <alignment horizontal="right"/>
    </xf>
    <xf numFmtId="165" fontId="0" fillId="33" borderId="13" xfId="0" applyNumberFormat="1" applyFill="1" applyBorder="1" applyAlignment="1">
      <alignment horizontal="right"/>
    </xf>
    <xf numFmtId="2" fontId="50" fillId="33" borderId="12" xfId="0" applyNumberFormat="1" applyFont="1" applyFill="1" applyBorder="1" applyAlignment="1">
      <alignment horizontal="right"/>
    </xf>
    <xf numFmtId="165" fontId="0" fillId="33" borderId="18" xfId="0" applyNumberFormat="1" applyFill="1" applyBorder="1" applyAlignment="1">
      <alignment horizontal="right"/>
    </xf>
    <xf numFmtId="44" fontId="0" fillId="0" borderId="0" xfId="59" applyFont="1" applyFill="1" applyBorder="1" applyAlignment="1">
      <alignment horizontal="right"/>
    </xf>
    <xf numFmtId="165" fontId="0" fillId="0" borderId="13" xfId="0" applyNumberFormat="1" applyFill="1" applyBorder="1" applyAlignment="1">
      <alignment horizontal="right"/>
    </xf>
    <xf numFmtId="165" fontId="0" fillId="0" borderId="14" xfId="0" applyNumberFormat="1" applyFill="1" applyBorder="1" applyAlignment="1">
      <alignment horizontal="right"/>
    </xf>
    <xf numFmtId="0" fontId="2" fillId="34" borderId="1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37" borderId="14" xfId="0" applyFont="1" applyFill="1" applyBorder="1" applyAlignment="1">
      <alignment horizontal="center" vertical="center" wrapText="1"/>
    </xf>
    <xf numFmtId="165" fontId="50" fillId="33" borderId="10" xfId="0" applyNumberFormat="1" applyFont="1" applyFill="1" applyBorder="1" applyAlignment="1">
      <alignment horizontal="right"/>
    </xf>
    <xf numFmtId="44" fontId="50" fillId="33" borderId="10" xfId="0" applyNumberFormat="1" applyFont="1" applyFill="1" applyBorder="1" applyAlignment="1">
      <alignment horizontal="right"/>
    </xf>
    <xf numFmtId="165" fontId="50" fillId="33" borderId="18" xfId="0" applyNumberFormat="1" applyFont="1" applyFill="1" applyBorder="1" applyAlignment="1">
      <alignment horizontal="right"/>
    </xf>
    <xf numFmtId="0" fontId="0" fillId="0" borderId="0" xfId="0" applyFont="1" applyBorder="1" applyAlignment="1">
      <alignment horizontal="right"/>
    </xf>
    <xf numFmtId="44" fontId="0" fillId="0" borderId="0" xfId="59" applyFont="1" applyFill="1" applyBorder="1" applyAlignment="1">
      <alignment horizontal="right"/>
    </xf>
    <xf numFmtId="164" fontId="0" fillId="0" borderId="0" xfId="49" applyNumberFormat="1" applyFont="1" applyFill="1" applyBorder="1" applyAlignment="1">
      <alignment horizontal="right"/>
    </xf>
    <xf numFmtId="0" fontId="0" fillId="34" borderId="20" xfId="0" applyFont="1" applyFill="1" applyBorder="1" applyAlignment="1">
      <alignment horizontal="right"/>
    </xf>
    <xf numFmtId="0" fontId="0" fillId="0" borderId="11" xfId="0" applyFont="1" applyBorder="1" applyAlignment="1">
      <alignment horizontal="right"/>
    </xf>
    <xf numFmtId="0" fontId="0" fillId="0" borderId="17" xfId="0" applyFill="1" applyBorder="1" applyAlignment="1">
      <alignment horizontal="right"/>
    </xf>
    <xf numFmtId="165" fontId="0" fillId="0" borderId="11" xfId="0" applyNumberFormat="1" applyFill="1" applyBorder="1" applyAlignment="1">
      <alignment horizontal="right"/>
    </xf>
    <xf numFmtId="0" fontId="0" fillId="0" borderId="11" xfId="0" applyFill="1" applyBorder="1" applyAlignment="1">
      <alignment horizontal="right"/>
    </xf>
    <xf numFmtId="44" fontId="0" fillId="0" borderId="11" xfId="59" applyFont="1" applyFill="1" applyBorder="1" applyAlignment="1">
      <alignment horizontal="right"/>
    </xf>
    <xf numFmtId="164" fontId="0" fillId="0" borderId="11" xfId="49" applyNumberFormat="1" applyFont="1" applyFill="1" applyBorder="1" applyAlignment="1">
      <alignment horizontal="right"/>
    </xf>
    <xf numFmtId="0" fontId="0" fillId="0" borderId="21" xfId="0" applyFill="1" applyBorder="1" applyAlignment="1">
      <alignment horizontal="right"/>
    </xf>
    <xf numFmtId="165" fontId="0" fillId="0" borderId="17" xfId="0" applyNumberFormat="1" applyFill="1" applyBorder="1" applyAlignment="1">
      <alignment horizontal="right"/>
    </xf>
    <xf numFmtId="165" fontId="0" fillId="0" borderId="21" xfId="0" applyNumberFormat="1" applyFill="1" applyBorder="1" applyAlignment="1">
      <alignment horizontal="right"/>
    </xf>
    <xf numFmtId="0" fontId="0" fillId="34" borderId="22" xfId="0" applyFont="1" applyFill="1" applyBorder="1" applyAlignment="1">
      <alignment horizontal="right"/>
    </xf>
    <xf numFmtId="0" fontId="0" fillId="34" borderId="22" xfId="0" applyFont="1" applyFill="1" applyBorder="1" applyAlignment="1">
      <alignment horizontal="right"/>
    </xf>
    <xf numFmtId="0" fontId="0" fillId="34" borderId="19" xfId="0" applyFont="1" applyFill="1" applyBorder="1" applyAlignment="1">
      <alignment horizontal="right"/>
    </xf>
    <xf numFmtId="0" fontId="0" fillId="0" borderId="10" xfId="0" applyFont="1" applyBorder="1" applyAlignment="1">
      <alignment horizontal="right"/>
    </xf>
    <xf numFmtId="0" fontId="0" fillId="0" borderId="18" xfId="0" applyFill="1" applyBorder="1" applyAlignment="1">
      <alignment horizontal="right"/>
    </xf>
    <xf numFmtId="165" fontId="0" fillId="0" borderId="10" xfId="0" applyNumberFormat="1" applyFill="1" applyBorder="1" applyAlignment="1">
      <alignment horizontal="right"/>
    </xf>
    <xf numFmtId="0" fontId="0" fillId="0" borderId="10" xfId="0" applyFill="1" applyBorder="1" applyAlignment="1">
      <alignment horizontal="right"/>
    </xf>
    <xf numFmtId="44" fontId="0" fillId="0" borderId="10" xfId="59" applyFont="1" applyFill="1" applyBorder="1" applyAlignment="1">
      <alignment horizontal="right"/>
    </xf>
    <xf numFmtId="164" fontId="0" fillId="0" borderId="10" xfId="49" applyNumberFormat="1" applyFont="1" applyFill="1" applyBorder="1" applyAlignment="1">
      <alignment horizontal="right"/>
    </xf>
    <xf numFmtId="0" fontId="0" fillId="0" borderId="12" xfId="0" applyFill="1" applyBorder="1" applyAlignment="1">
      <alignment horizontal="right"/>
    </xf>
    <xf numFmtId="165" fontId="0" fillId="0" borderId="18" xfId="0" applyNumberFormat="1" applyFill="1" applyBorder="1" applyAlignment="1">
      <alignment horizontal="right"/>
    </xf>
    <xf numFmtId="165" fontId="0" fillId="0" borderId="12" xfId="0" applyNumberFormat="1" applyFill="1" applyBorder="1" applyAlignment="1">
      <alignment horizontal="right"/>
    </xf>
    <xf numFmtId="0" fontId="0" fillId="33" borderId="0" xfId="0" applyFont="1" applyFill="1" applyBorder="1" applyAlignment="1">
      <alignment horizontal="right"/>
    </xf>
    <xf numFmtId="0" fontId="51" fillId="0" borderId="0" xfId="0" applyFont="1" applyAlignment="1">
      <alignment vertical="center"/>
    </xf>
    <xf numFmtId="0" fontId="46" fillId="0" borderId="0" xfId="0" applyFont="1" applyAlignment="1">
      <alignment vertical="center"/>
    </xf>
    <xf numFmtId="0" fontId="52" fillId="37" borderId="0" xfId="0" applyFont="1" applyFill="1" applyAlignment="1">
      <alignment vertical="center"/>
    </xf>
    <xf numFmtId="0" fontId="53" fillId="37" borderId="0" xfId="0" applyFont="1" applyFill="1" applyAlignment="1">
      <alignment/>
    </xf>
    <xf numFmtId="0" fontId="50" fillId="33" borderId="23" xfId="0" applyFont="1" applyFill="1" applyBorder="1" applyAlignment="1">
      <alignment horizontal="right"/>
    </xf>
    <xf numFmtId="0" fontId="0" fillId="0" borderId="0" xfId="0" applyFont="1" applyFill="1" applyBorder="1" applyAlignment="1">
      <alignment horizontal="right"/>
    </xf>
    <xf numFmtId="0" fontId="0" fillId="0" borderId="11" xfId="0" applyFont="1" applyFill="1" applyBorder="1" applyAlignment="1">
      <alignment horizontal="right"/>
    </xf>
    <xf numFmtId="0" fontId="0" fillId="0" borderId="21" xfId="0" applyFont="1" applyFill="1" applyBorder="1" applyAlignment="1">
      <alignment horizontal="right"/>
    </xf>
    <xf numFmtId="0" fontId="0" fillId="0" borderId="14" xfId="0" applyFont="1" applyFill="1" applyBorder="1" applyAlignment="1">
      <alignment horizontal="right"/>
    </xf>
    <xf numFmtId="1" fontId="2" fillId="34" borderId="15" xfId="0" applyNumberFormat="1" applyFont="1" applyFill="1" applyBorder="1" applyAlignment="1">
      <alignment horizontal="center" vertical="center" wrapText="1"/>
    </xf>
    <xf numFmtId="0" fontId="2" fillId="34" borderId="23" xfId="0" applyFont="1" applyFill="1" applyBorder="1" applyAlignment="1">
      <alignment horizontal="center" vertical="center" wrapText="1"/>
    </xf>
    <xf numFmtId="0" fontId="0" fillId="0" borderId="10" xfId="0" applyFont="1" applyFill="1" applyBorder="1" applyAlignment="1">
      <alignment horizontal="right"/>
    </xf>
    <xf numFmtId="2" fontId="50" fillId="0" borderId="0" xfId="0" applyNumberFormat="1" applyFont="1" applyFill="1" applyBorder="1" applyAlignment="1">
      <alignment horizontal="right"/>
    </xf>
    <xf numFmtId="0" fontId="50" fillId="0" borderId="0" xfId="0" applyFont="1" applyFill="1" applyBorder="1" applyAlignment="1">
      <alignment horizontal="right"/>
    </xf>
    <xf numFmtId="164" fontId="50" fillId="33" borderId="23" xfId="49" applyNumberFormat="1" applyFont="1" applyFill="1" applyBorder="1" applyAlignment="1">
      <alignment horizontal="right"/>
    </xf>
    <xf numFmtId="165" fontId="50" fillId="33" borderId="15" xfId="0" applyNumberFormat="1" applyFont="1" applyFill="1" applyBorder="1" applyAlignment="1">
      <alignment horizontal="right"/>
    </xf>
    <xf numFmtId="165" fontId="50" fillId="33" borderId="23" xfId="0" applyNumberFormat="1" applyFont="1" applyFill="1" applyBorder="1" applyAlignment="1">
      <alignment horizontal="right"/>
    </xf>
    <xf numFmtId="44" fontId="0" fillId="38" borderId="16" xfId="59" applyFont="1" applyFill="1" applyBorder="1" applyAlignment="1">
      <alignment/>
    </xf>
    <xf numFmtId="0" fontId="2" fillId="34" borderId="15" xfId="0" applyFont="1" applyFill="1" applyBorder="1" applyAlignment="1">
      <alignment horizontal="center" vertical="center" wrapText="1"/>
    </xf>
    <xf numFmtId="0" fontId="3" fillId="34" borderId="23" xfId="0" applyFont="1" applyFill="1" applyBorder="1" applyAlignment="1">
      <alignment horizontal="center" vertical="center" wrapText="1"/>
    </xf>
    <xf numFmtId="10" fontId="0" fillId="39" borderId="16" xfId="49" applyNumberFormat="1" applyFont="1" applyFill="1" applyBorder="1" applyAlignment="1">
      <alignment/>
    </xf>
    <xf numFmtId="165" fontId="0" fillId="40" borderId="16" xfId="0" applyNumberFormat="1" applyFill="1" applyBorder="1" applyAlignment="1">
      <alignment/>
    </xf>
    <xf numFmtId="166" fontId="50" fillId="33" borderId="23" xfId="49" applyNumberFormat="1" applyFont="1" applyFill="1" applyBorder="1" applyAlignment="1">
      <alignment horizontal="right"/>
    </xf>
    <xf numFmtId="165" fontId="53" fillId="41" borderId="16" xfId="59" applyNumberFormat="1" applyFont="1" applyFill="1" applyBorder="1" applyAlignment="1">
      <alignment/>
    </xf>
    <xf numFmtId="44" fontId="50" fillId="33" borderId="23" xfId="0" applyNumberFormat="1" applyFont="1" applyFill="1" applyBorder="1" applyAlignment="1">
      <alignment horizontal="right"/>
    </xf>
    <xf numFmtId="0" fontId="2" fillId="34" borderId="24" xfId="0" applyFont="1" applyFill="1" applyBorder="1" applyAlignment="1">
      <alignment horizontal="center" vertical="center" wrapText="1"/>
    </xf>
    <xf numFmtId="164" fontId="2" fillId="34" borderId="23" xfId="49" applyNumberFormat="1" applyFont="1" applyFill="1" applyBorder="1" applyAlignment="1">
      <alignment horizontal="center" vertical="center" wrapText="1"/>
    </xf>
    <xf numFmtId="166" fontId="50" fillId="33" borderId="10" xfId="49" applyNumberFormat="1" applyFont="1" applyFill="1" applyBorder="1" applyAlignment="1">
      <alignment horizontal="right"/>
    </xf>
    <xf numFmtId="165" fontId="50" fillId="33" borderId="12" xfId="0" applyNumberFormat="1" applyFont="1" applyFill="1" applyBorder="1" applyAlignment="1">
      <alignment horizontal="right"/>
    </xf>
    <xf numFmtId="0" fontId="0" fillId="0" borderId="22" xfId="0" applyFont="1" applyFill="1" applyBorder="1" applyAlignment="1">
      <alignment horizontal="right"/>
    </xf>
    <xf numFmtId="165" fontId="50" fillId="33" borderId="16" xfId="0" applyNumberFormat="1" applyFont="1" applyFill="1" applyBorder="1" applyAlignment="1">
      <alignment horizontal="right"/>
    </xf>
    <xf numFmtId="0" fontId="2" fillId="34" borderId="16" xfId="0" applyFont="1" applyFill="1" applyBorder="1" applyAlignment="1">
      <alignment horizontal="center" vertical="center" wrapText="1"/>
    </xf>
    <xf numFmtId="0" fontId="0" fillId="33" borderId="20" xfId="0" applyFont="1" applyFill="1" applyBorder="1" applyAlignment="1">
      <alignment horizontal="right"/>
    </xf>
    <xf numFmtId="165" fontId="0" fillId="33" borderId="21" xfId="0" applyNumberFormat="1" applyFill="1" applyBorder="1" applyAlignment="1">
      <alignment horizontal="right"/>
    </xf>
    <xf numFmtId="0" fontId="0" fillId="33" borderId="22" xfId="0" applyFont="1" applyFill="1" applyBorder="1" applyAlignment="1">
      <alignment horizontal="right"/>
    </xf>
    <xf numFmtId="165" fontId="0" fillId="33" borderId="14" xfId="0" applyNumberFormat="1" applyFill="1" applyBorder="1" applyAlignment="1">
      <alignment horizontal="right"/>
    </xf>
    <xf numFmtId="0" fontId="0" fillId="33" borderId="22" xfId="0" applyFont="1" applyFill="1" applyBorder="1" applyAlignment="1">
      <alignment horizontal="right"/>
    </xf>
    <xf numFmtId="0" fontId="0" fillId="33" borderId="19" xfId="0" applyFont="1" applyFill="1" applyBorder="1" applyAlignment="1">
      <alignment horizontal="right"/>
    </xf>
    <xf numFmtId="165" fontId="0" fillId="33" borderId="12" xfId="0" applyNumberFormat="1" applyFill="1" applyBorder="1" applyAlignment="1">
      <alignment horizontal="right"/>
    </xf>
    <xf numFmtId="0" fontId="54" fillId="0" borderId="0" xfId="0" applyFont="1" applyFill="1" applyBorder="1" applyAlignment="1">
      <alignment horizontal="center" vertical="center"/>
    </xf>
    <xf numFmtId="0" fontId="0" fillId="0" borderId="0" xfId="0" applyFont="1" applyFill="1" applyBorder="1" applyAlignment="1">
      <alignment horizontal="right"/>
    </xf>
    <xf numFmtId="1" fontId="2" fillId="34" borderId="17"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0" xfId="0" applyFill="1" applyBorder="1" applyAlignment="1">
      <alignment/>
    </xf>
    <xf numFmtId="0" fontId="48"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Fill="1" applyAlignment="1">
      <alignment/>
    </xf>
    <xf numFmtId="0" fontId="50" fillId="0" borderId="0" xfId="0" applyFont="1" applyAlignment="1">
      <alignment/>
    </xf>
    <xf numFmtId="0" fontId="0" fillId="0" borderId="0" xfId="0" applyAlignment="1" applyProtection="1">
      <alignment/>
      <protection locked="0"/>
    </xf>
    <xf numFmtId="0" fontId="0" fillId="0" borderId="0" xfId="0" applyFont="1" applyAlignment="1" applyProtection="1">
      <alignment/>
      <protection locked="0"/>
    </xf>
    <xf numFmtId="164" fontId="0" fillId="0" borderId="0" xfId="49" applyNumberFormat="1" applyFont="1" applyAlignment="1" applyProtection="1">
      <alignment/>
      <protection locked="0"/>
    </xf>
    <xf numFmtId="0" fontId="0" fillId="0" borderId="15" xfId="0" applyBorder="1" applyAlignment="1" applyProtection="1">
      <alignment/>
      <protection locked="0"/>
    </xf>
    <xf numFmtId="10" fontId="0" fillId="39" borderId="16" xfId="49" applyNumberFormat="1" applyFont="1" applyFill="1" applyBorder="1" applyAlignment="1" applyProtection="1">
      <alignment/>
      <protection locked="0"/>
    </xf>
    <xf numFmtId="0" fontId="50" fillId="0" borderId="0" xfId="0" applyFont="1" applyAlignment="1" applyProtection="1">
      <alignment/>
      <protection locked="0"/>
    </xf>
    <xf numFmtId="165" fontId="0" fillId="40" borderId="16" xfId="0" applyNumberFormat="1" applyFill="1" applyBorder="1" applyAlignment="1" applyProtection="1">
      <alignment/>
      <protection locked="0"/>
    </xf>
    <xf numFmtId="0" fontId="54" fillId="0" borderId="0" xfId="0" applyFont="1" applyFill="1" applyBorder="1" applyAlignment="1" applyProtection="1">
      <alignment horizontal="center" vertical="center"/>
      <protection locked="0"/>
    </xf>
    <xf numFmtId="44" fontId="0" fillId="38" borderId="16" xfId="59" applyFont="1" applyFill="1" applyBorder="1" applyAlignment="1" applyProtection="1">
      <alignment/>
      <protection locked="0"/>
    </xf>
    <xf numFmtId="164" fontId="0" fillId="0" borderId="0" xfId="49" applyNumberFormat="1" applyFont="1" applyFill="1" applyAlignment="1" applyProtection="1">
      <alignment/>
      <protection locked="0"/>
    </xf>
    <xf numFmtId="0" fontId="0" fillId="0" borderId="0" xfId="0" applyFont="1" applyFill="1" applyAlignment="1" applyProtection="1">
      <alignment/>
      <protection locked="0"/>
    </xf>
    <xf numFmtId="165" fontId="53" fillId="41" borderId="16" xfId="59" applyNumberFormat="1" applyFont="1" applyFill="1"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164" fontId="0" fillId="0" borderId="0" xfId="49" applyNumberFormat="1" applyFont="1" applyBorder="1" applyAlignment="1" applyProtection="1">
      <alignment/>
      <protection locked="0"/>
    </xf>
    <xf numFmtId="0" fontId="0" fillId="0" borderId="0" xfId="0" applyFont="1" applyBorder="1" applyAlignment="1" applyProtection="1">
      <alignment horizontal="center"/>
      <protection locked="0"/>
    </xf>
    <xf numFmtId="0" fontId="2" fillId="34" borderId="14" xfId="0" applyFont="1" applyFill="1" applyBorder="1" applyAlignment="1" applyProtection="1">
      <alignment horizontal="center" vertical="center" wrapText="1"/>
      <protection locked="0"/>
    </xf>
    <xf numFmtId="0" fontId="2" fillId="34" borderId="0" xfId="0" applyFont="1" applyFill="1" applyBorder="1" applyAlignment="1" applyProtection="1">
      <alignment horizontal="center" vertical="center" wrapText="1"/>
      <protection locked="0"/>
    </xf>
    <xf numFmtId="0" fontId="2" fillId="34" borderId="15" xfId="0" applyFont="1" applyFill="1" applyBorder="1" applyAlignment="1" applyProtection="1">
      <alignment horizontal="center" vertical="center" wrapText="1"/>
      <protection locked="0"/>
    </xf>
    <xf numFmtId="0" fontId="3" fillId="34" borderId="23" xfId="0" applyFont="1" applyFill="1" applyBorder="1" applyAlignment="1" applyProtection="1">
      <alignment horizontal="center" vertical="center" wrapText="1"/>
      <protection locked="0"/>
    </xf>
    <xf numFmtId="164" fontId="2" fillId="34" borderId="23" xfId="49" applyNumberFormat="1" applyFont="1" applyFill="1" applyBorder="1" applyAlignment="1" applyProtection="1">
      <alignment horizontal="center" vertical="center" wrapText="1"/>
      <protection locked="0"/>
    </xf>
    <xf numFmtId="0" fontId="2" fillId="34" borderId="24" xfId="0" applyFont="1" applyFill="1" applyBorder="1" applyAlignment="1" applyProtection="1">
      <alignment horizontal="center" vertical="center" wrapText="1"/>
      <protection locked="0"/>
    </xf>
    <xf numFmtId="0" fontId="2" fillId="37" borderId="0" xfId="0" applyFont="1" applyFill="1" applyBorder="1" applyAlignment="1" applyProtection="1">
      <alignment horizontal="center" vertical="center" wrapText="1"/>
      <protection locked="0"/>
    </xf>
    <xf numFmtId="1" fontId="2" fillId="34" borderId="15" xfId="0" applyNumberFormat="1" applyFont="1" applyFill="1" applyBorder="1" applyAlignment="1" applyProtection="1">
      <alignment horizontal="center" vertical="center" wrapText="1"/>
      <protection locked="0"/>
    </xf>
    <xf numFmtId="0" fontId="2" fillId="34" borderId="23" xfId="0" applyFont="1" applyFill="1" applyBorder="1" applyAlignment="1" applyProtection="1">
      <alignment horizontal="center" vertical="center" wrapText="1"/>
      <protection locked="0"/>
    </xf>
    <xf numFmtId="0" fontId="2" fillId="34" borderId="16"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34" borderId="20" xfId="0" applyFont="1" applyFill="1" applyBorder="1" applyAlignment="1" applyProtection="1">
      <alignment horizontal="right"/>
      <protection locked="0"/>
    </xf>
    <xf numFmtId="0" fontId="0" fillId="0" borderId="11" xfId="0" applyFont="1" applyFill="1" applyBorder="1" applyAlignment="1" applyProtection="1">
      <alignment horizontal="right"/>
      <protection locked="0"/>
    </xf>
    <xf numFmtId="165" fontId="0" fillId="0" borderId="0" xfId="0" applyNumberFormat="1" applyFill="1" applyBorder="1" applyAlignment="1" applyProtection="1">
      <alignment horizontal="right"/>
      <protection locked="0"/>
    </xf>
    <xf numFmtId="44" fontId="0" fillId="0" borderId="0" xfId="59" applyFont="1" applyFill="1" applyBorder="1" applyAlignment="1" applyProtection="1">
      <alignment horizontal="right"/>
      <protection locked="0"/>
    </xf>
    <xf numFmtId="164" fontId="0" fillId="0" borderId="0" xfId="49" applyNumberFormat="1" applyFont="1" applyFill="1" applyBorder="1" applyAlignment="1" applyProtection="1">
      <alignment horizontal="right"/>
      <protection locked="0"/>
    </xf>
    <xf numFmtId="165" fontId="0" fillId="0" borderId="17" xfId="0" applyNumberFormat="1" applyFill="1" applyBorder="1" applyAlignment="1" applyProtection="1">
      <alignment horizontal="right"/>
      <protection locked="0"/>
    </xf>
    <xf numFmtId="164" fontId="0" fillId="0" borderId="11" xfId="49" applyNumberFormat="1" applyFont="1" applyFill="1" applyBorder="1" applyAlignment="1" applyProtection="1">
      <alignment horizontal="right"/>
      <protection locked="0"/>
    </xf>
    <xf numFmtId="165" fontId="0" fillId="0" borderId="21" xfId="0" applyNumberFormat="1" applyFill="1" applyBorder="1" applyAlignment="1" applyProtection="1">
      <alignment horizontal="right"/>
      <protection locked="0"/>
    </xf>
    <xf numFmtId="0" fontId="0" fillId="0" borderId="11" xfId="0" applyFill="1" applyBorder="1" applyAlignment="1" applyProtection="1">
      <alignment horizontal="right"/>
      <protection locked="0"/>
    </xf>
    <xf numFmtId="0" fontId="0" fillId="0" borderId="20" xfId="0" applyFont="1" applyFill="1" applyBorder="1" applyAlignment="1" applyProtection="1">
      <alignment horizontal="right"/>
      <protection locked="0"/>
    </xf>
    <xf numFmtId="0" fontId="0" fillId="34" borderId="22" xfId="0"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165" fontId="0" fillId="0" borderId="13" xfId="0" applyNumberFormat="1" applyFill="1" applyBorder="1" applyAlignment="1" applyProtection="1">
      <alignment horizontal="right"/>
      <protection locked="0"/>
    </xf>
    <xf numFmtId="165" fontId="0" fillId="0" borderId="14" xfId="0" applyNumberFormat="1" applyFill="1"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22" xfId="0" applyFont="1" applyFill="1" applyBorder="1" applyAlignment="1" applyProtection="1">
      <alignment horizontal="right"/>
      <protection locked="0"/>
    </xf>
    <xf numFmtId="0" fontId="0" fillId="34" borderId="22" xfId="0"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0" fontId="0" fillId="34" borderId="19" xfId="0" applyFont="1" applyFill="1" applyBorder="1" applyAlignment="1" applyProtection="1">
      <alignment horizontal="right"/>
      <protection locked="0"/>
    </xf>
    <xf numFmtId="0" fontId="0" fillId="0" borderId="10" xfId="0" applyFont="1" applyFill="1" applyBorder="1" applyAlignment="1" applyProtection="1">
      <alignment horizontal="right"/>
      <protection locked="0"/>
    </xf>
    <xf numFmtId="165" fontId="0" fillId="0" borderId="18" xfId="0" applyNumberFormat="1" applyFill="1" applyBorder="1" applyAlignment="1" applyProtection="1">
      <alignment horizontal="right"/>
      <protection locked="0"/>
    </xf>
    <xf numFmtId="164" fontId="0" fillId="0" borderId="10" xfId="49" applyNumberFormat="1" applyFont="1" applyFill="1" applyBorder="1" applyAlignment="1" applyProtection="1">
      <alignment horizontal="right"/>
      <protection locked="0"/>
    </xf>
    <xf numFmtId="165" fontId="0" fillId="0" borderId="12" xfId="0" applyNumberFormat="1" applyFill="1" applyBorder="1" applyAlignment="1" applyProtection="1">
      <alignment horizontal="right"/>
      <protection locked="0"/>
    </xf>
    <xf numFmtId="0" fontId="50" fillId="33" borderId="19" xfId="0" applyFont="1" applyFill="1" applyBorder="1" applyAlignment="1" applyProtection="1">
      <alignment horizontal="right"/>
      <protection locked="0"/>
    </xf>
    <xf numFmtId="0" fontId="50" fillId="33" borderId="10" xfId="0" applyFont="1" applyFill="1" applyBorder="1" applyAlignment="1" applyProtection="1">
      <alignment horizontal="right"/>
      <protection locked="0"/>
    </xf>
    <xf numFmtId="165" fontId="50" fillId="33" borderId="15" xfId="0" applyNumberFormat="1" applyFont="1" applyFill="1" applyBorder="1" applyAlignment="1" applyProtection="1">
      <alignment horizontal="right"/>
      <protection locked="0"/>
    </xf>
    <xf numFmtId="165" fontId="50" fillId="33" borderId="23" xfId="0" applyNumberFormat="1" applyFont="1" applyFill="1" applyBorder="1" applyAlignment="1" applyProtection="1">
      <alignment horizontal="right"/>
      <protection locked="0"/>
    </xf>
    <xf numFmtId="166" fontId="50" fillId="33" borderId="23" xfId="49" applyNumberFormat="1" applyFont="1" applyFill="1" applyBorder="1" applyAlignment="1" applyProtection="1">
      <alignment horizontal="right"/>
      <protection locked="0"/>
    </xf>
    <xf numFmtId="165" fontId="50" fillId="33" borderId="18" xfId="0" applyNumberFormat="1" applyFont="1" applyFill="1" applyBorder="1" applyAlignment="1" applyProtection="1">
      <alignment horizontal="right"/>
      <protection locked="0"/>
    </xf>
    <xf numFmtId="166" fontId="50" fillId="33" borderId="10" xfId="49" applyNumberFormat="1" applyFont="1" applyFill="1" applyBorder="1" applyAlignment="1" applyProtection="1">
      <alignment horizontal="right"/>
      <protection locked="0"/>
    </xf>
    <xf numFmtId="165" fontId="50" fillId="33" borderId="12" xfId="0" applyNumberFormat="1" applyFont="1" applyFill="1" applyBorder="1" applyAlignment="1" applyProtection="1">
      <alignment horizontal="right"/>
      <protection locked="0"/>
    </xf>
    <xf numFmtId="44" fontId="50" fillId="33" borderId="23" xfId="0" applyNumberFormat="1" applyFont="1" applyFill="1" applyBorder="1" applyAlignment="1" applyProtection="1">
      <alignment horizontal="right"/>
      <protection locked="0"/>
    </xf>
    <xf numFmtId="164" fontId="50" fillId="33" borderId="23" xfId="49" applyNumberFormat="1" applyFont="1" applyFill="1" applyBorder="1" applyAlignment="1" applyProtection="1">
      <alignment horizontal="right"/>
      <protection locked="0"/>
    </xf>
    <xf numFmtId="0" fontId="50" fillId="33" borderId="23" xfId="0" applyFont="1" applyFill="1" applyBorder="1" applyAlignment="1" applyProtection="1">
      <alignment horizontal="right"/>
      <protection locked="0"/>
    </xf>
    <xf numFmtId="165" fontId="50" fillId="33" borderId="16" xfId="0" applyNumberFormat="1" applyFont="1" applyFill="1" applyBorder="1" applyAlignment="1" applyProtection="1">
      <alignment horizontal="right"/>
      <protection locked="0"/>
    </xf>
    <xf numFmtId="2" fontId="50" fillId="0" borderId="0" xfId="0" applyNumberFormat="1" applyFont="1" applyFill="1" applyBorder="1" applyAlignment="1" applyProtection="1">
      <alignment horizontal="right"/>
      <protection locked="0"/>
    </xf>
    <xf numFmtId="0" fontId="50" fillId="0" borderId="0" xfId="0" applyFont="1" applyFill="1" applyBorder="1" applyAlignment="1" applyProtection="1">
      <alignment horizontal="right"/>
      <protection locked="0"/>
    </xf>
    <xf numFmtId="0" fontId="0" fillId="0" borderId="0" xfId="0" applyFont="1" applyFill="1" applyBorder="1" applyAlignment="1" applyProtection="1">
      <alignment/>
      <protection locked="0"/>
    </xf>
    <xf numFmtId="164" fontId="0" fillId="0" borderId="0" xfId="49" applyNumberFormat="1" applyFont="1" applyFill="1" applyBorder="1" applyAlignment="1" applyProtection="1">
      <alignment horizontal="right"/>
      <protection/>
    </xf>
    <xf numFmtId="44" fontId="0" fillId="0" borderId="0" xfId="0" applyNumberFormat="1" applyFill="1" applyBorder="1" applyAlignment="1" applyProtection="1">
      <alignment horizontal="right"/>
      <protection locked="0"/>
    </xf>
    <xf numFmtId="0" fontId="54" fillId="42" borderId="0" xfId="0" applyFont="1" applyFill="1" applyAlignment="1">
      <alignment horizontal="center" vertical="center"/>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dxfs count="64">
    <dxf/>
    <dxf>
      <fill>
        <patternFill>
          <bgColor rgb="FFFF0000"/>
        </patternFill>
      </fill>
    </dxf>
    <dxf/>
    <dxf>
      <fill>
        <patternFill>
          <bgColor rgb="FFFF0000"/>
        </patternFill>
      </fill>
    </dxf>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ont>
        <color theme="0"/>
      </font>
      <fill>
        <patternFill>
          <bgColor rgb="FFFF0000"/>
        </patternFill>
      </fill>
    </dxf>
    <dxf>
      <fill>
        <patternFill>
          <bgColor rgb="FF00B0F0"/>
        </patternFill>
      </fill>
    </dxf>
    <dxf>
      <fill>
        <patternFill>
          <bgColor rgb="FF00B0F0"/>
        </patternFill>
      </fill>
    </dxf>
    <dxf>
      <fill>
        <patternFill>
          <bgColor rgb="FF00B0F0"/>
        </patternFill>
      </fill>
    </dxf>
    <dxf>
      <font>
        <color theme="0"/>
      </font>
      <fill>
        <patternFill>
          <bgColor rgb="FFFF0000"/>
        </patternFill>
      </fill>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76200</xdr:rowOff>
    </xdr:from>
    <xdr:to>
      <xdr:col>3</xdr:col>
      <xdr:colOff>219075</xdr:colOff>
      <xdr:row>2</xdr:row>
      <xdr:rowOff>76200</xdr:rowOff>
    </xdr:to>
    <xdr:pic>
      <xdr:nvPicPr>
        <xdr:cNvPr id="1" name="Bild 2" descr="unionen_Black"/>
        <xdr:cNvPicPr preferRelativeResize="1">
          <a:picLocks noChangeAspect="1"/>
        </xdr:cNvPicPr>
      </xdr:nvPicPr>
      <xdr:blipFill>
        <a:blip r:embed="rId1"/>
        <a:stretch>
          <a:fillRect/>
        </a:stretch>
      </xdr:blipFill>
      <xdr:spPr>
        <a:xfrm>
          <a:off x="219075" y="76200"/>
          <a:ext cx="21717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76200</xdr:colOff>
      <xdr:row>3</xdr:row>
      <xdr:rowOff>0</xdr:rowOff>
    </xdr:to>
    <xdr:pic>
      <xdr:nvPicPr>
        <xdr:cNvPr id="1" name="Bild 2" descr="unionen_Black"/>
        <xdr:cNvPicPr preferRelativeResize="1">
          <a:picLocks noChangeAspect="1"/>
        </xdr:cNvPicPr>
      </xdr:nvPicPr>
      <xdr:blipFill>
        <a:blip r:embed="rId1"/>
        <a:stretch>
          <a:fillRect/>
        </a:stretch>
      </xdr:blipFill>
      <xdr:spPr>
        <a:xfrm>
          <a:off x="1057275" y="180975"/>
          <a:ext cx="21717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76200</xdr:colOff>
      <xdr:row>3</xdr:row>
      <xdr:rowOff>0</xdr:rowOff>
    </xdr:to>
    <xdr:pic>
      <xdr:nvPicPr>
        <xdr:cNvPr id="1" name="Bild 2" descr="unionen_Black"/>
        <xdr:cNvPicPr preferRelativeResize="1">
          <a:picLocks noChangeAspect="1"/>
        </xdr:cNvPicPr>
      </xdr:nvPicPr>
      <xdr:blipFill>
        <a:blip r:embed="rId1"/>
        <a:stretch>
          <a:fillRect/>
        </a:stretch>
      </xdr:blipFill>
      <xdr:spPr>
        <a:xfrm>
          <a:off x="1057275" y="180975"/>
          <a:ext cx="2171700" cy="361950"/>
        </a:xfrm>
        <a:prstGeom prst="rect">
          <a:avLst/>
        </a:prstGeom>
        <a:noFill/>
        <a:ln w="9525" cmpd="sng">
          <a:noFill/>
        </a:ln>
      </xdr:spPr>
    </xdr:pic>
    <xdr:clientData/>
  </xdr:twoCellAnchor>
  <xdr:oneCellAnchor>
    <xdr:from>
      <xdr:col>4</xdr:col>
      <xdr:colOff>152400</xdr:colOff>
      <xdr:row>11</xdr:row>
      <xdr:rowOff>180975</xdr:rowOff>
    </xdr:from>
    <xdr:ext cx="13344525" cy="3324225"/>
    <xdr:sp>
      <xdr:nvSpPr>
        <xdr:cNvPr id="2" name="Rektangel 4"/>
        <xdr:cNvSpPr>
          <a:spLocks/>
        </xdr:cNvSpPr>
      </xdr:nvSpPr>
      <xdr:spPr>
        <a:xfrm rot="20108496">
          <a:off x="3305175" y="2600325"/>
          <a:ext cx="13344525" cy="3324225"/>
        </a:xfrm>
        <a:prstGeom prst="rect">
          <a:avLst/>
        </a:prstGeom>
        <a:noFill/>
        <a:ln w="9525" cmpd="sng">
          <a:noFill/>
        </a:ln>
      </xdr:spPr>
      <xdr:txBody>
        <a:bodyPr vertOverflow="clip" wrap="square"/>
        <a:p>
          <a:pPr algn="ctr">
            <a:defRPr/>
          </a:pPr>
          <a:r>
            <a:rPr lang="en-US" cap="none" sz="20000" b="0" i="0" u="none" baseline="0">
              <a:solidFill>
                <a:srgbClr val="FFFFFF"/>
              </a:solidFill>
            </a:rPr>
            <a:t>EXEMPEL</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76200</xdr:colOff>
      <xdr:row>3</xdr:row>
      <xdr:rowOff>0</xdr:rowOff>
    </xdr:to>
    <xdr:pic>
      <xdr:nvPicPr>
        <xdr:cNvPr id="1" name="Bild 2" descr="unionen_Black"/>
        <xdr:cNvPicPr preferRelativeResize="1">
          <a:picLocks noChangeAspect="1"/>
        </xdr:cNvPicPr>
      </xdr:nvPicPr>
      <xdr:blipFill>
        <a:blip r:embed="rId1"/>
        <a:stretch>
          <a:fillRect/>
        </a:stretch>
      </xdr:blipFill>
      <xdr:spPr>
        <a:xfrm>
          <a:off x="1057275" y="180975"/>
          <a:ext cx="21717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76200</xdr:colOff>
      <xdr:row>3</xdr:row>
      <xdr:rowOff>0</xdr:rowOff>
    </xdr:to>
    <xdr:pic>
      <xdr:nvPicPr>
        <xdr:cNvPr id="1" name="Bild 2" descr="unionen_Black"/>
        <xdr:cNvPicPr preferRelativeResize="1">
          <a:picLocks noChangeAspect="1"/>
        </xdr:cNvPicPr>
      </xdr:nvPicPr>
      <xdr:blipFill>
        <a:blip r:embed="rId1"/>
        <a:stretch>
          <a:fillRect/>
        </a:stretch>
      </xdr:blipFill>
      <xdr:spPr>
        <a:xfrm>
          <a:off x="1057275" y="180975"/>
          <a:ext cx="217170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76200</xdr:colOff>
      <xdr:row>3</xdr:row>
      <xdr:rowOff>0</xdr:rowOff>
    </xdr:to>
    <xdr:pic>
      <xdr:nvPicPr>
        <xdr:cNvPr id="1" name="Bild 2" descr="unionen_Black"/>
        <xdr:cNvPicPr preferRelativeResize="1">
          <a:picLocks noChangeAspect="1"/>
        </xdr:cNvPicPr>
      </xdr:nvPicPr>
      <xdr:blipFill>
        <a:blip r:embed="rId1"/>
        <a:stretch>
          <a:fillRect/>
        </a:stretch>
      </xdr:blipFill>
      <xdr:spPr>
        <a:xfrm>
          <a:off x="1057275" y="180975"/>
          <a:ext cx="2171700" cy="361950"/>
        </a:xfrm>
        <a:prstGeom prst="rect">
          <a:avLst/>
        </a:prstGeom>
        <a:noFill/>
        <a:ln w="9525" cmpd="sng">
          <a:noFill/>
        </a:ln>
      </xdr:spPr>
    </xdr:pic>
    <xdr:clientData/>
  </xdr:twoCellAnchor>
</xdr:wsDr>
</file>

<file path=xl/tables/table1.xml><?xml version="1.0" encoding="utf-8"?>
<table xmlns="http://schemas.openxmlformats.org/spreadsheetml/2006/main" id="7" name="Tabell248" displayName="Tabell248" ref="A9:U34" comment="" totalsRowShown="0">
  <autoFilter ref="A9:U34"/>
  <tableColumns count="21">
    <tableColumn id="1" name="Namn"/>
    <tableColumn id="2" name="Status"/>
    <tableColumn id="3" name="Undantagen?"/>
    <tableColumn id="4" name="Lön"/>
    <tableColumn id="5" name="Befattningstillägg"/>
    <tableColumn id="6" name="Bidrag till potten"/>
    <tableColumn id="7" name="Förslag i kr"/>
    <tableColumn id="8" name="% i löneavtal"/>
    <tableColumn id="9" name="Förslag ny lön"/>
    <tableColumn id="10" name="Ökning i %"/>
    <tableColumn id="11" name="Lägstalön"/>
    <tableColumn id="12" name="Unionen"/>
    <tableColumn id="13" name="Befattningstillägg2"/>
    <tableColumn id="14" name="Unionen ny lön"/>
    <tableColumn id="15" name="P-NR"/>
    <tableColumn id="16" name="Kön"/>
    <tableColumn id="17" name="Sysselsättningsgrad"/>
    <tableColumn id="18" name="Anställningsform"/>
    <tableColumn id="19" name="Lönesättande chef"/>
    <tableColumn id="20" name="Anställningsdatum"/>
    <tableColumn id="21" name="Löneart"/>
  </tableColumns>
  <tableStyleInfo name="TableStyleMedium2" showFirstColumn="0" showLastColumn="0" showRowStripes="1" showColumnStripes="0"/>
</table>
</file>

<file path=xl/tables/table2.xml><?xml version="1.0" encoding="utf-8"?>
<table xmlns="http://schemas.openxmlformats.org/spreadsheetml/2006/main" id="4" name="Tabell2435" displayName="Tabell2435" ref="A10:N35" comment="" totalsRowShown="0">
  <autoFilter ref="A10:N35"/>
  <tableColumns count="14">
    <tableColumn id="1" name="Namn"/>
    <tableColumn id="2" name="Status"/>
    <tableColumn id="4" name="Lön"/>
    <tableColumn id="7" name="Ökning i kr"/>
    <tableColumn id="9" name="Ökning i %"/>
    <tableColumn id="10" name="Förslag ny lön"/>
    <tableColumn id="12" name="Unionens ökning i kr"/>
    <tableColumn id="14" name="Unionens ökning i %"/>
    <tableColumn id="6" name="Unionens förslag ny lön"/>
    <tableColumn id="16" name="Kön"/>
    <tableColumn id="17" name="Befattning"/>
    <tableColumn id="3" name="Övertids-ersättning?"/>
    <tableColumn id="19" name="Sysselsättnings-grad"/>
    <tableColumn id="25" name="Kommentar"/>
  </tableColumns>
  <tableStyleInfo name="TableStyleMedium2" showFirstColumn="0" showLastColumn="0" showRowStripes="1" showColumnStripes="0"/>
</table>
</file>

<file path=xl/tables/table3.xml><?xml version="1.0" encoding="utf-8"?>
<table xmlns="http://schemas.openxmlformats.org/spreadsheetml/2006/main" id="2" name="Tabell243" displayName="Tabell243" ref="A10:N35" comment="" totalsRowShown="0">
  <autoFilter ref="A10:N35"/>
  <tableColumns count="14">
    <tableColumn id="1" name="Namn"/>
    <tableColumn id="2" name="Status"/>
    <tableColumn id="4" name="Lön"/>
    <tableColumn id="7" name="Ökning i kr"/>
    <tableColumn id="9" name="Ökning i %"/>
    <tableColumn id="10" name="Förslag ny lön"/>
    <tableColumn id="12" name="Unionens ökning i kr"/>
    <tableColumn id="14" name="Unionens ökning i %"/>
    <tableColumn id="6" name="Unionens förslag ny lön"/>
    <tableColumn id="16" name="Kön"/>
    <tableColumn id="17" name="Befattning"/>
    <tableColumn id="3" name="Övertids-ersättning?"/>
    <tableColumn id="19" name="Sysselsättnings-grad"/>
    <tableColumn id="25" name="Kommentar"/>
  </tableColumns>
  <tableStyleInfo name="TableStyleMedium2" showFirstColumn="0" showLastColumn="0" showRowStripes="1" showColumnStripes="0"/>
</table>
</file>

<file path=xl/tables/table4.xml><?xml version="1.0" encoding="utf-8"?>
<table xmlns="http://schemas.openxmlformats.org/spreadsheetml/2006/main" id="5" name="Tabell24356" displayName="Tabell24356" ref="A10:N60" comment="" totalsRowShown="0">
  <autoFilter ref="A10:N60"/>
  <tableColumns count="14">
    <tableColumn id="1" name="Namn"/>
    <tableColumn id="2" name="Status"/>
    <tableColumn id="4" name="Lön"/>
    <tableColumn id="7" name="Ökning i kr"/>
    <tableColumn id="9" name="Ökning i %"/>
    <tableColumn id="10" name="Förslag ny lön"/>
    <tableColumn id="12" name="Unionens ökning i kr"/>
    <tableColumn id="14" name="Unionens ökning i %"/>
    <tableColumn id="6" name="Unionens förslag ny lön"/>
    <tableColumn id="16" name="Kön"/>
    <tableColumn id="17" name="Befattning"/>
    <tableColumn id="3" name="Övertids-ersättning?"/>
    <tableColumn id="19" name="Sysselsättnings-grad"/>
    <tableColumn id="25" name="Kommentar"/>
  </tableColumns>
  <tableStyleInfo name="TableStyleMedium2" showFirstColumn="0" showLastColumn="0" showRowStripes="1" showColumnStripes="0"/>
</table>
</file>

<file path=xl/tables/table5.xml><?xml version="1.0" encoding="utf-8"?>
<table xmlns="http://schemas.openxmlformats.org/spreadsheetml/2006/main" id="6" name="Tabell243567" displayName="Tabell243567" ref="A10:N110" comment="" totalsRowShown="0">
  <autoFilter ref="A10:N110"/>
  <tableColumns count="14">
    <tableColumn id="1" name="Namn"/>
    <tableColumn id="2" name="Status"/>
    <tableColumn id="4" name="Lön"/>
    <tableColumn id="7" name="Ökning i kr"/>
    <tableColumn id="9" name="Ökning i %"/>
    <tableColumn id="10" name="Förslag ny lön"/>
    <tableColumn id="12" name="Unionens ökning i kr"/>
    <tableColumn id="14" name="Unionens ökning i %"/>
    <tableColumn id="6" name="Unionens förslag ny lön"/>
    <tableColumn id="16" name="Kön"/>
    <tableColumn id="17" name="Befattning"/>
    <tableColumn id="3" name="Övertids-ersättning?"/>
    <tableColumn id="19" name="Sysselsättnings-grad"/>
    <tableColumn id="25" name="Kommentar"/>
  </tableColumns>
  <tableStyleInfo name="TableStyleMedium2" showFirstColumn="0" showLastColumn="0" showRowStripes="1" showColumnStripes="0"/>
</table>
</file>

<file path=xl/tables/table6.xml><?xml version="1.0" encoding="utf-8"?>
<table xmlns="http://schemas.openxmlformats.org/spreadsheetml/2006/main" id="8" name="Tabell2435679" displayName="Tabell2435679" ref="A10:N210" comment="" totalsRowShown="0">
  <autoFilter ref="A10:N210"/>
  <tableColumns count="14">
    <tableColumn id="1" name="Namn"/>
    <tableColumn id="2" name="Status"/>
    <tableColumn id="4" name="Lön"/>
    <tableColumn id="7" name="Ökning i kr"/>
    <tableColumn id="9" name="Ökning i %"/>
    <tableColumn id="10" name="Förslag ny lön"/>
    <tableColumn id="12" name="Unionens ökning i kr"/>
    <tableColumn id="14" name="Unionens ökning i %"/>
    <tableColumn id="6" name="Unionens förslag ny lön"/>
    <tableColumn id="16" name="Kön"/>
    <tableColumn id="17" name="Befattning"/>
    <tableColumn id="3" name="Övertids-ersättning?"/>
    <tableColumn id="19" name="Sysselsättnings-grad"/>
    <tableColumn id="25" name="Kommenta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4:V36"/>
  <sheetViews>
    <sheetView zoomScalePageLayoutView="0" workbookViewId="0" topLeftCell="A1">
      <selection activeCell="R5" sqref="R5"/>
    </sheetView>
  </sheetViews>
  <sheetFormatPr defaultColWidth="9.00390625" defaultRowHeight="14.25"/>
  <cols>
    <col min="1" max="1" width="13.875" style="3" customWidth="1"/>
    <col min="2" max="2" width="0" style="3" hidden="1" customWidth="1"/>
    <col min="3" max="3" width="14.625" style="3" customWidth="1"/>
    <col min="4" max="4" width="14.875" style="3" customWidth="1"/>
    <col min="5" max="5" width="18.375" style="3" customWidth="1"/>
    <col min="6" max="6" width="17.50390625" style="3" customWidth="1"/>
    <col min="7" max="7" width="13.875" style="3" customWidth="1"/>
    <col min="8" max="8" width="14.00390625" style="3" customWidth="1"/>
    <col min="9" max="9" width="15.125" style="3" customWidth="1"/>
    <col min="10" max="10" width="12.25390625" style="25" customWidth="1"/>
    <col min="11" max="11" width="11.375" style="3" customWidth="1"/>
    <col min="12" max="12" width="12.375" style="3" customWidth="1"/>
    <col min="13" max="13" width="18.375" style="3" customWidth="1"/>
    <col min="14" max="14" width="16.00390625" style="3" customWidth="1"/>
    <col min="15" max="16" width="11.50390625" style="3" customWidth="1"/>
    <col min="17" max="17" width="20.625" style="3" customWidth="1"/>
    <col min="18" max="18" width="17.50390625" style="3" customWidth="1"/>
    <col min="19" max="19" width="19.25390625" style="3" customWidth="1"/>
    <col min="20" max="20" width="18.875" style="3" customWidth="1"/>
    <col min="21" max="21" width="10.125" style="3" customWidth="1"/>
    <col min="22" max="16384" width="9.00390625" style="3" customWidth="1"/>
  </cols>
  <sheetData>
    <row r="1" ht="14.25"/>
    <row r="2" ht="14.25"/>
    <row r="3" ht="14.25"/>
    <row r="4" spans="1:8" ht="14.25" thickBot="1">
      <c r="A4"/>
      <c r="B4"/>
      <c r="C4"/>
      <c r="D4"/>
      <c r="E4"/>
      <c r="F4"/>
      <c r="G4"/>
      <c r="H4"/>
    </row>
    <row r="5" spans="1:8" ht="14.25" thickBot="1">
      <c r="A5"/>
      <c r="B5"/>
      <c r="C5" s="36" t="s">
        <v>18</v>
      </c>
      <c r="D5" s="37">
        <v>2</v>
      </c>
      <c r="E5"/>
      <c r="F5"/>
      <c r="G5"/>
      <c r="H5"/>
    </row>
    <row r="6" spans="1:10" s="4" customFormat="1" ht="14.25" thickBot="1">
      <c r="A6"/>
      <c r="B6"/>
      <c r="C6" s="36" t="s">
        <v>35</v>
      </c>
      <c r="D6" s="38">
        <v>16000</v>
      </c>
      <c r="E6"/>
      <c r="F6"/>
      <c r="G6"/>
      <c r="H6"/>
      <c r="J6" s="26"/>
    </row>
    <row r="7" spans="1:10" s="4" customFormat="1" ht="13.5">
      <c r="A7"/>
      <c r="B7"/>
      <c r="C7"/>
      <c r="D7" s="35"/>
      <c r="E7"/>
      <c r="F7"/>
      <c r="G7"/>
      <c r="H7"/>
      <c r="J7" s="26"/>
    </row>
    <row r="8" spans="1:22" ht="13.5">
      <c r="A8" s="19"/>
      <c r="B8" s="19"/>
      <c r="C8" s="19"/>
      <c r="D8" s="19"/>
      <c r="E8" s="19"/>
      <c r="F8" s="19"/>
      <c r="G8" s="19"/>
      <c r="H8" s="19"/>
      <c r="I8" s="2"/>
      <c r="J8" s="27"/>
      <c r="K8" s="2"/>
      <c r="L8" s="2"/>
      <c r="M8" s="2"/>
      <c r="N8" s="2"/>
      <c r="O8" s="2"/>
      <c r="P8" s="2"/>
      <c r="Q8" s="2"/>
      <c r="R8" s="2"/>
      <c r="S8" s="41"/>
      <c r="T8" s="41"/>
      <c r="U8" s="2"/>
      <c r="V8" s="2"/>
    </row>
    <row r="9" spans="1:22" s="5" customFormat="1" ht="48" customHeight="1" thickBot="1">
      <c r="A9" s="56" t="s">
        <v>0</v>
      </c>
      <c r="B9" s="13" t="s">
        <v>1</v>
      </c>
      <c r="C9" s="57" t="s">
        <v>19</v>
      </c>
      <c r="D9" s="13" t="s">
        <v>5</v>
      </c>
      <c r="E9" s="13" t="s">
        <v>6</v>
      </c>
      <c r="F9" s="13" t="s">
        <v>7</v>
      </c>
      <c r="G9" s="42" t="s">
        <v>8</v>
      </c>
      <c r="H9" s="13" t="s">
        <v>18</v>
      </c>
      <c r="I9" s="13" t="s">
        <v>9</v>
      </c>
      <c r="J9" s="43" t="s">
        <v>31</v>
      </c>
      <c r="K9" s="56" t="s">
        <v>32</v>
      </c>
      <c r="L9" s="58" t="s">
        <v>10</v>
      </c>
      <c r="M9" s="44" t="s">
        <v>40</v>
      </c>
      <c r="N9" s="59" t="s">
        <v>11</v>
      </c>
      <c r="O9" s="14" t="s">
        <v>22</v>
      </c>
      <c r="P9" s="14" t="s">
        <v>30</v>
      </c>
      <c r="Q9" s="13" t="s">
        <v>12</v>
      </c>
      <c r="R9" s="13" t="s">
        <v>13</v>
      </c>
      <c r="S9" s="13" t="s">
        <v>2</v>
      </c>
      <c r="T9" s="15" t="s">
        <v>3</v>
      </c>
      <c r="U9" s="13" t="s">
        <v>4</v>
      </c>
      <c r="V9" s="45"/>
    </row>
    <row r="10" spans="1:22" ht="13.5">
      <c r="A10" s="66"/>
      <c r="B10" s="67"/>
      <c r="C10" s="68" t="s">
        <v>21</v>
      </c>
      <c r="D10" s="69"/>
      <c r="E10" s="69"/>
      <c r="F10" s="69">
        <f>IF(C10="Nej",D10*(0.01*$D$5),"0")</f>
        <v>0</v>
      </c>
      <c r="G10" s="69">
        <f aca="true" t="shared" si="0" ref="G10:G34">F10</f>
        <v>0</v>
      </c>
      <c r="H10" s="70">
        <f>$D$5</f>
        <v>2</v>
      </c>
      <c r="I10" s="71">
        <f aca="true" t="shared" si="1" ref="I10:I34">D10+E10+G10</f>
        <v>0</v>
      </c>
      <c r="J10" s="72">
        <f aca="true" t="shared" si="2" ref="J10:J34">IF(D10=0,0,G10/D10)</f>
        <v>0</v>
      </c>
      <c r="K10" s="73" t="str">
        <f aca="true" t="shared" si="3" ref="K10:K34">IF(I10&lt;$D$6,"Under","Över")</f>
        <v>Under</v>
      </c>
      <c r="L10" s="74">
        <f aca="true" t="shared" si="4" ref="L10:L34">F10</f>
        <v>0</v>
      </c>
      <c r="M10" s="69">
        <f aca="true" t="shared" si="5" ref="M10:M34">E10</f>
        <v>0</v>
      </c>
      <c r="N10" s="75">
        <f aca="true" t="shared" si="6" ref="N10:N34">D10+L10+M10</f>
        <v>0</v>
      </c>
      <c r="O10" s="70"/>
      <c r="P10" s="70"/>
      <c r="Q10" s="70"/>
      <c r="R10" s="70"/>
      <c r="S10" s="70"/>
      <c r="T10" s="70"/>
      <c r="U10" s="73"/>
      <c r="V10" s="2"/>
    </row>
    <row r="11" spans="1:22" ht="13.5">
      <c r="A11" s="76"/>
      <c r="B11" s="7"/>
      <c r="C11" s="23" t="s">
        <v>21</v>
      </c>
      <c r="D11" s="34"/>
      <c r="E11" s="34"/>
      <c r="F11" s="34">
        <f aca="true" t="shared" si="7" ref="F11:F34">IF(C11="Nej",D11*(0.01*$D$5),"0")</f>
        <v>0</v>
      </c>
      <c r="G11" s="34">
        <f t="shared" si="0"/>
        <v>0</v>
      </c>
      <c r="H11" s="22">
        <f aca="true" t="shared" si="8" ref="H11:H34">$D$5</f>
        <v>2</v>
      </c>
      <c r="I11" s="53">
        <f t="shared" si="1"/>
        <v>0</v>
      </c>
      <c r="J11" s="31">
        <f t="shared" si="2"/>
        <v>0</v>
      </c>
      <c r="K11" s="24" t="str">
        <f t="shared" si="3"/>
        <v>Under</v>
      </c>
      <c r="L11" s="54">
        <f t="shared" si="4"/>
        <v>0</v>
      </c>
      <c r="M11" s="34">
        <f t="shared" si="5"/>
        <v>0</v>
      </c>
      <c r="N11" s="55">
        <f t="shared" si="6"/>
        <v>0</v>
      </c>
      <c r="O11" s="22"/>
      <c r="P11" s="22"/>
      <c r="Q11" s="22"/>
      <c r="R11" s="22"/>
      <c r="S11" s="22"/>
      <c r="T11" s="22"/>
      <c r="U11" s="24"/>
      <c r="V11" s="2"/>
    </row>
    <row r="12" spans="1:22" ht="13.5">
      <c r="A12" s="76"/>
      <c r="B12" s="7"/>
      <c r="C12" s="23" t="s">
        <v>21</v>
      </c>
      <c r="D12" s="34"/>
      <c r="E12" s="34"/>
      <c r="F12" s="34">
        <f t="shared" si="7"/>
        <v>0</v>
      </c>
      <c r="G12" s="34">
        <f t="shared" si="0"/>
        <v>0</v>
      </c>
      <c r="H12" s="22">
        <f t="shared" si="8"/>
        <v>2</v>
      </c>
      <c r="I12" s="53">
        <f t="shared" si="1"/>
        <v>0</v>
      </c>
      <c r="J12" s="31">
        <f t="shared" si="2"/>
        <v>0</v>
      </c>
      <c r="K12" s="24" t="str">
        <f t="shared" si="3"/>
        <v>Under</v>
      </c>
      <c r="L12" s="54">
        <f t="shared" si="4"/>
        <v>0</v>
      </c>
      <c r="M12" s="34">
        <f t="shared" si="5"/>
        <v>0</v>
      </c>
      <c r="N12" s="55">
        <f t="shared" si="6"/>
        <v>0</v>
      </c>
      <c r="O12" s="22"/>
      <c r="P12" s="22"/>
      <c r="Q12" s="22"/>
      <c r="R12" s="22"/>
      <c r="S12" s="22"/>
      <c r="T12" s="22"/>
      <c r="U12" s="24"/>
      <c r="V12" s="2"/>
    </row>
    <row r="13" spans="1:22" ht="13.5">
      <c r="A13" s="76"/>
      <c r="B13" s="7"/>
      <c r="C13" s="23" t="s">
        <v>21</v>
      </c>
      <c r="D13" s="34"/>
      <c r="E13" s="34"/>
      <c r="F13" s="34">
        <f t="shared" si="7"/>
        <v>0</v>
      </c>
      <c r="G13" s="34">
        <f t="shared" si="0"/>
        <v>0</v>
      </c>
      <c r="H13" s="22">
        <f t="shared" si="8"/>
        <v>2</v>
      </c>
      <c r="I13" s="53">
        <f t="shared" si="1"/>
        <v>0</v>
      </c>
      <c r="J13" s="31">
        <f t="shared" si="2"/>
        <v>0</v>
      </c>
      <c r="K13" s="24" t="str">
        <f t="shared" si="3"/>
        <v>Under</v>
      </c>
      <c r="L13" s="54">
        <f t="shared" si="4"/>
        <v>0</v>
      </c>
      <c r="M13" s="34">
        <f t="shared" si="5"/>
        <v>0</v>
      </c>
      <c r="N13" s="55">
        <f t="shared" si="6"/>
        <v>0</v>
      </c>
      <c r="O13" s="22"/>
      <c r="P13" s="22"/>
      <c r="Q13" s="22"/>
      <c r="R13" s="22"/>
      <c r="S13" s="22"/>
      <c r="T13" s="22"/>
      <c r="U13" s="24"/>
      <c r="V13" s="2"/>
    </row>
    <row r="14" spans="1:22" ht="13.5">
      <c r="A14" s="76"/>
      <c r="B14" s="7"/>
      <c r="C14" s="23" t="s">
        <v>21</v>
      </c>
      <c r="D14" s="34"/>
      <c r="E14" s="34"/>
      <c r="F14" s="34">
        <f t="shared" si="7"/>
        <v>0</v>
      </c>
      <c r="G14" s="34">
        <f t="shared" si="0"/>
        <v>0</v>
      </c>
      <c r="H14" s="22">
        <f t="shared" si="8"/>
        <v>2</v>
      </c>
      <c r="I14" s="53">
        <f t="shared" si="1"/>
        <v>0</v>
      </c>
      <c r="J14" s="31">
        <f t="shared" si="2"/>
        <v>0</v>
      </c>
      <c r="K14" s="24" t="str">
        <f t="shared" si="3"/>
        <v>Under</v>
      </c>
      <c r="L14" s="54">
        <f t="shared" si="4"/>
        <v>0</v>
      </c>
      <c r="M14" s="34">
        <f t="shared" si="5"/>
        <v>0</v>
      </c>
      <c r="N14" s="55">
        <f t="shared" si="6"/>
        <v>0</v>
      </c>
      <c r="O14" s="22"/>
      <c r="P14" s="22"/>
      <c r="Q14" s="22"/>
      <c r="R14" s="22"/>
      <c r="S14" s="22"/>
      <c r="T14" s="22"/>
      <c r="U14" s="24"/>
      <c r="V14" s="2"/>
    </row>
    <row r="15" spans="1:22" ht="13.5">
      <c r="A15" s="76"/>
      <c r="B15" s="7"/>
      <c r="C15" s="23" t="s">
        <v>21</v>
      </c>
      <c r="D15" s="34"/>
      <c r="E15" s="34"/>
      <c r="F15" s="34">
        <f t="shared" si="7"/>
        <v>0</v>
      </c>
      <c r="G15" s="34">
        <f t="shared" si="0"/>
        <v>0</v>
      </c>
      <c r="H15" s="22">
        <f t="shared" si="8"/>
        <v>2</v>
      </c>
      <c r="I15" s="53">
        <f t="shared" si="1"/>
        <v>0</v>
      </c>
      <c r="J15" s="31">
        <f t="shared" si="2"/>
        <v>0</v>
      </c>
      <c r="K15" s="24" t="str">
        <f t="shared" si="3"/>
        <v>Under</v>
      </c>
      <c r="L15" s="54">
        <f t="shared" si="4"/>
        <v>0</v>
      </c>
      <c r="M15" s="34">
        <f t="shared" si="5"/>
        <v>0</v>
      </c>
      <c r="N15" s="55">
        <f t="shared" si="6"/>
        <v>0</v>
      </c>
      <c r="O15" s="22"/>
      <c r="P15" s="22"/>
      <c r="Q15" s="22"/>
      <c r="R15" s="22"/>
      <c r="S15" s="22"/>
      <c r="T15" s="22"/>
      <c r="U15" s="24"/>
      <c r="V15" s="2"/>
    </row>
    <row r="16" spans="1:22" ht="13.5">
      <c r="A16" s="76"/>
      <c r="B16" s="7"/>
      <c r="C16" s="23" t="s">
        <v>21</v>
      </c>
      <c r="D16" s="34"/>
      <c r="E16" s="34"/>
      <c r="F16" s="34">
        <f t="shared" si="7"/>
        <v>0</v>
      </c>
      <c r="G16" s="34">
        <f t="shared" si="0"/>
        <v>0</v>
      </c>
      <c r="H16" s="22">
        <f t="shared" si="8"/>
        <v>2</v>
      </c>
      <c r="I16" s="53">
        <f t="shared" si="1"/>
        <v>0</v>
      </c>
      <c r="J16" s="31">
        <f t="shared" si="2"/>
        <v>0</v>
      </c>
      <c r="K16" s="24" t="str">
        <f t="shared" si="3"/>
        <v>Under</v>
      </c>
      <c r="L16" s="54">
        <f t="shared" si="4"/>
        <v>0</v>
      </c>
      <c r="M16" s="34">
        <f t="shared" si="5"/>
        <v>0</v>
      </c>
      <c r="N16" s="55">
        <f t="shared" si="6"/>
        <v>0</v>
      </c>
      <c r="O16" s="22"/>
      <c r="P16" s="22"/>
      <c r="Q16" s="22"/>
      <c r="R16" s="22"/>
      <c r="S16" s="22"/>
      <c r="T16" s="22"/>
      <c r="U16" s="24"/>
      <c r="V16" s="2"/>
    </row>
    <row r="17" spans="1:22" ht="13.5">
      <c r="A17" s="76"/>
      <c r="B17" s="7"/>
      <c r="C17" s="23" t="s">
        <v>21</v>
      </c>
      <c r="D17" s="34"/>
      <c r="E17" s="34"/>
      <c r="F17" s="34">
        <f t="shared" si="7"/>
        <v>0</v>
      </c>
      <c r="G17" s="34">
        <f t="shared" si="0"/>
        <v>0</v>
      </c>
      <c r="H17" s="22">
        <f t="shared" si="8"/>
        <v>2</v>
      </c>
      <c r="I17" s="53">
        <f t="shared" si="1"/>
        <v>0</v>
      </c>
      <c r="J17" s="31">
        <f t="shared" si="2"/>
        <v>0</v>
      </c>
      <c r="K17" s="24" t="str">
        <f t="shared" si="3"/>
        <v>Under</v>
      </c>
      <c r="L17" s="54">
        <f t="shared" si="4"/>
        <v>0</v>
      </c>
      <c r="M17" s="34">
        <f t="shared" si="5"/>
        <v>0</v>
      </c>
      <c r="N17" s="55">
        <f t="shared" si="6"/>
        <v>0</v>
      </c>
      <c r="O17" s="22"/>
      <c r="P17" s="22"/>
      <c r="Q17" s="22"/>
      <c r="R17" s="22"/>
      <c r="S17" s="22"/>
      <c r="T17" s="22"/>
      <c r="U17" s="24"/>
      <c r="V17" s="2"/>
    </row>
    <row r="18" spans="1:22" ht="13.5">
      <c r="A18" s="76"/>
      <c r="B18" s="7"/>
      <c r="C18" s="23" t="s">
        <v>21</v>
      </c>
      <c r="D18" s="34"/>
      <c r="E18" s="34"/>
      <c r="F18" s="34">
        <f t="shared" si="7"/>
        <v>0</v>
      </c>
      <c r="G18" s="34">
        <f t="shared" si="0"/>
        <v>0</v>
      </c>
      <c r="H18" s="22">
        <f t="shared" si="8"/>
        <v>2</v>
      </c>
      <c r="I18" s="53">
        <f t="shared" si="1"/>
        <v>0</v>
      </c>
      <c r="J18" s="31">
        <f t="shared" si="2"/>
        <v>0</v>
      </c>
      <c r="K18" s="24" t="str">
        <f t="shared" si="3"/>
        <v>Under</v>
      </c>
      <c r="L18" s="54">
        <f t="shared" si="4"/>
        <v>0</v>
      </c>
      <c r="M18" s="34">
        <f t="shared" si="5"/>
        <v>0</v>
      </c>
      <c r="N18" s="55">
        <f t="shared" si="6"/>
        <v>0</v>
      </c>
      <c r="O18" s="22"/>
      <c r="P18" s="22"/>
      <c r="Q18" s="22"/>
      <c r="R18" s="22"/>
      <c r="S18" s="22"/>
      <c r="T18" s="22"/>
      <c r="U18" s="24"/>
      <c r="V18" s="2"/>
    </row>
    <row r="19" spans="1:22" ht="13.5">
      <c r="A19" s="76"/>
      <c r="B19" s="7"/>
      <c r="C19" s="23" t="s">
        <v>21</v>
      </c>
      <c r="D19" s="34"/>
      <c r="E19" s="34"/>
      <c r="F19" s="34">
        <f t="shared" si="7"/>
        <v>0</v>
      </c>
      <c r="G19" s="34">
        <f t="shared" si="0"/>
        <v>0</v>
      </c>
      <c r="H19" s="22">
        <f t="shared" si="8"/>
        <v>2</v>
      </c>
      <c r="I19" s="53">
        <f t="shared" si="1"/>
        <v>0</v>
      </c>
      <c r="J19" s="31">
        <f t="shared" si="2"/>
        <v>0</v>
      </c>
      <c r="K19" s="24" t="str">
        <f t="shared" si="3"/>
        <v>Under</v>
      </c>
      <c r="L19" s="54">
        <f t="shared" si="4"/>
        <v>0</v>
      </c>
      <c r="M19" s="34">
        <f t="shared" si="5"/>
        <v>0</v>
      </c>
      <c r="N19" s="55">
        <f t="shared" si="6"/>
        <v>0</v>
      </c>
      <c r="O19" s="22"/>
      <c r="P19" s="22"/>
      <c r="Q19" s="22"/>
      <c r="R19" s="22"/>
      <c r="S19" s="22"/>
      <c r="T19" s="22"/>
      <c r="U19" s="24"/>
      <c r="V19" s="2"/>
    </row>
    <row r="20" spans="1:22" ht="13.5">
      <c r="A20" s="76"/>
      <c r="B20" s="7"/>
      <c r="C20" s="23" t="s">
        <v>21</v>
      </c>
      <c r="D20" s="34"/>
      <c r="E20" s="34"/>
      <c r="F20" s="34">
        <f t="shared" si="7"/>
        <v>0</v>
      </c>
      <c r="G20" s="34">
        <f t="shared" si="0"/>
        <v>0</v>
      </c>
      <c r="H20" s="22">
        <f t="shared" si="8"/>
        <v>2</v>
      </c>
      <c r="I20" s="53">
        <f t="shared" si="1"/>
        <v>0</v>
      </c>
      <c r="J20" s="31">
        <f t="shared" si="2"/>
        <v>0</v>
      </c>
      <c r="K20" s="24" t="str">
        <f t="shared" si="3"/>
        <v>Under</v>
      </c>
      <c r="L20" s="54">
        <f t="shared" si="4"/>
        <v>0</v>
      </c>
      <c r="M20" s="34">
        <f t="shared" si="5"/>
        <v>0</v>
      </c>
      <c r="N20" s="55">
        <f t="shared" si="6"/>
        <v>0</v>
      </c>
      <c r="O20" s="22"/>
      <c r="P20" s="22"/>
      <c r="Q20" s="22"/>
      <c r="R20" s="22"/>
      <c r="S20" s="22"/>
      <c r="T20" s="22"/>
      <c r="U20" s="24"/>
      <c r="V20" s="2"/>
    </row>
    <row r="21" spans="1:22" ht="13.5">
      <c r="A21" s="76"/>
      <c r="B21" s="7"/>
      <c r="C21" s="23" t="s">
        <v>21</v>
      </c>
      <c r="D21" s="34"/>
      <c r="E21" s="34"/>
      <c r="F21" s="34">
        <f t="shared" si="7"/>
        <v>0</v>
      </c>
      <c r="G21" s="34">
        <f t="shared" si="0"/>
        <v>0</v>
      </c>
      <c r="H21" s="22">
        <f t="shared" si="8"/>
        <v>2</v>
      </c>
      <c r="I21" s="53">
        <f t="shared" si="1"/>
        <v>0</v>
      </c>
      <c r="J21" s="31">
        <f t="shared" si="2"/>
        <v>0</v>
      </c>
      <c r="K21" s="24" t="str">
        <f t="shared" si="3"/>
        <v>Under</v>
      </c>
      <c r="L21" s="54">
        <f t="shared" si="4"/>
        <v>0</v>
      </c>
      <c r="M21" s="34">
        <f t="shared" si="5"/>
        <v>0</v>
      </c>
      <c r="N21" s="55">
        <f t="shared" si="6"/>
        <v>0</v>
      </c>
      <c r="O21" s="22"/>
      <c r="P21" s="22"/>
      <c r="Q21" s="22"/>
      <c r="R21" s="22"/>
      <c r="S21" s="22"/>
      <c r="T21" s="22"/>
      <c r="U21" s="24"/>
      <c r="V21" s="2"/>
    </row>
    <row r="22" spans="1:22" ht="13.5">
      <c r="A22" s="77"/>
      <c r="B22" s="63"/>
      <c r="C22" s="23" t="s">
        <v>21</v>
      </c>
      <c r="D22" s="34"/>
      <c r="E22" s="34"/>
      <c r="F22" s="34">
        <f t="shared" si="7"/>
        <v>0</v>
      </c>
      <c r="G22" s="34">
        <f aca="true" t="shared" si="9" ref="G22:G33">F22</f>
        <v>0</v>
      </c>
      <c r="H22" s="22">
        <f t="shared" si="8"/>
        <v>2</v>
      </c>
      <c r="I22" s="64">
        <f aca="true" t="shared" si="10" ref="I22:I33">D22+E22+G22</f>
        <v>0</v>
      </c>
      <c r="J22" s="65">
        <f aca="true" t="shared" si="11" ref="J22:J33">IF(D22=0,0,G22/D22)</f>
        <v>0</v>
      </c>
      <c r="K22" s="24" t="str">
        <f aca="true" t="shared" si="12" ref="K22:K33">IF(I22&lt;$D$6,"Under","Över")</f>
        <v>Under</v>
      </c>
      <c r="L22" s="54">
        <f aca="true" t="shared" si="13" ref="L22:L33">F22</f>
        <v>0</v>
      </c>
      <c r="M22" s="34">
        <f aca="true" t="shared" si="14" ref="M22:M33">E22</f>
        <v>0</v>
      </c>
      <c r="N22" s="55">
        <f aca="true" t="shared" si="15" ref="N22:N33">D22+L22+M22</f>
        <v>0</v>
      </c>
      <c r="O22" s="22"/>
      <c r="P22" s="22"/>
      <c r="Q22" s="22"/>
      <c r="R22" s="22"/>
      <c r="S22" s="22"/>
      <c r="T22" s="22"/>
      <c r="U22" s="24"/>
      <c r="V22" s="2"/>
    </row>
    <row r="23" spans="1:22" ht="13.5">
      <c r="A23" s="77"/>
      <c r="B23" s="63"/>
      <c r="C23" s="23" t="s">
        <v>21</v>
      </c>
      <c r="D23" s="34"/>
      <c r="E23" s="34"/>
      <c r="F23" s="34">
        <f t="shared" si="7"/>
        <v>0</v>
      </c>
      <c r="G23" s="34">
        <f t="shared" si="9"/>
        <v>0</v>
      </c>
      <c r="H23" s="22">
        <f t="shared" si="8"/>
        <v>2</v>
      </c>
      <c r="I23" s="64">
        <f t="shared" si="10"/>
        <v>0</v>
      </c>
      <c r="J23" s="65">
        <f t="shared" si="11"/>
        <v>0</v>
      </c>
      <c r="K23" s="24" t="str">
        <f t="shared" si="12"/>
        <v>Under</v>
      </c>
      <c r="L23" s="54">
        <f t="shared" si="13"/>
        <v>0</v>
      </c>
      <c r="M23" s="34">
        <f t="shared" si="14"/>
        <v>0</v>
      </c>
      <c r="N23" s="55">
        <f t="shared" si="15"/>
        <v>0</v>
      </c>
      <c r="O23" s="22"/>
      <c r="P23" s="22"/>
      <c r="Q23" s="22"/>
      <c r="R23" s="22"/>
      <c r="S23" s="22"/>
      <c r="T23" s="22"/>
      <c r="U23" s="24"/>
      <c r="V23" s="2"/>
    </row>
    <row r="24" spans="1:22" ht="13.5">
      <c r="A24" s="77"/>
      <c r="B24" s="63"/>
      <c r="C24" s="23" t="s">
        <v>21</v>
      </c>
      <c r="D24" s="34"/>
      <c r="E24" s="34"/>
      <c r="F24" s="34">
        <f t="shared" si="7"/>
        <v>0</v>
      </c>
      <c r="G24" s="34">
        <f t="shared" si="9"/>
        <v>0</v>
      </c>
      <c r="H24" s="22">
        <f t="shared" si="8"/>
        <v>2</v>
      </c>
      <c r="I24" s="64">
        <f t="shared" si="10"/>
        <v>0</v>
      </c>
      <c r="J24" s="65">
        <f t="shared" si="11"/>
        <v>0</v>
      </c>
      <c r="K24" s="24" t="str">
        <f t="shared" si="12"/>
        <v>Under</v>
      </c>
      <c r="L24" s="54">
        <f t="shared" si="13"/>
        <v>0</v>
      </c>
      <c r="M24" s="34">
        <f t="shared" si="14"/>
        <v>0</v>
      </c>
      <c r="N24" s="55">
        <f t="shared" si="15"/>
        <v>0</v>
      </c>
      <c r="O24" s="22"/>
      <c r="P24" s="22"/>
      <c r="Q24" s="22"/>
      <c r="R24" s="22"/>
      <c r="S24" s="22"/>
      <c r="T24" s="22"/>
      <c r="U24" s="24"/>
      <c r="V24" s="2"/>
    </row>
    <row r="25" spans="1:22" ht="13.5">
      <c r="A25" s="77"/>
      <c r="B25" s="63"/>
      <c r="C25" s="23" t="s">
        <v>21</v>
      </c>
      <c r="D25" s="34"/>
      <c r="E25" s="34"/>
      <c r="F25" s="34">
        <f t="shared" si="7"/>
        <v>0</v>
      </c>
      <c r="G25" s="34">
        <f t="shared" si="9"/>
        <v>0</v>
      </c>
      <c r="H25" s="22">
        <f t="shared" si="8"/>
        <v>2</v>
      </c>
      <c r="I25" s="64">
        <f t="shared" si="10"/>
        <v>0</v>
      </c>
      <c r="J25" s="65">
        <f t="shared" si="11"/>
        <v>0</v>
      </c>
      <c r="K25" s="24" t="str">
        <f t="shared" si="12"/>
        <v>Under</v>
      </c>
      <c r="L25" s="54">
        <f t="shared" si="13"/>
        <v>0</v>
      </c>
      <c r="M25" s="34">
        <f t="shared" si="14"/>
        <v>0</v>
      </c>
      <c r="N25" s="55">
        <f t="shared" si="15"/>
        <v>0</v>
      </c>
      <c r="O25" s="22"/>
      <c r="P25" s="22"/>
      <c r="Q25" s="22"/>
      <c r="R25" s="22"/>
      <c r="S25" s="22"/>
      <c r="T25" s="22"/>
      <c r="U25" s="24"/>
      <c r="V25" s="2"/>
    </row>
    <row r="26" spans="1:22" ht="13.5">
      <c r="A26" s="77"/>
      <c r="B26" s="63"/>
      <c r="C26" s="23" t="s">
        <v>21</v>
      </c>
      <c r="D26" s="34"/>
      <c r="E26" s="34"/>
      <c r="F26" s="34">
        <f t="shared" si="7"/>
        <v>0</v>
      </c>
      <c r="G26" s="34">
        <f t="shared" si="9"/>
        <v>0</v>
      </c>
      <c r="H26" s="22">
        <f t="shared" si="8"/>
        <v>2</v>
      </c>
      <c r="I26" s="64">
        <f t="shared" si="10"/>
        <v>0</v>
      </c>
      <c r="J26" s="65">
        <f t="shared" si="11"/>
        <v>0</v>
      </c>
      <c r="K26" s="24" t="str">
        <f t="shared" si="12"/>
        <v>Under</v>
      </c>
      <c r="L26" s="54">
        <f t="shared" si="13"/>
        <v>0</v>
      </c>
      <c r="M26" s="34">
        <f t="shared" si="14"/>
        <v>0</v>
      </c>
      <c r="N26" s="55">
        <f t="shared" si="15"/>
        <v>0</v>
      </c>
      <c r="O26" s="22"/>
      <c r="P26" s="22"/>
      <c r="Q26" s="22"/>
      <c r="R26" s="22"/>
      <c r="S26" s="22"/>
      <c r="T26" s="22"/>
      <c r="U26" s="24"/>
      <c r="V26" s="2"/>
    </row>
    <row r="27" spans="1:22" ht="13.5">
      <c r="A27" s="77"/>
      <c r="B27" s="63"/>
      <c r="C27" s="23" t="s">
        <v>21</v>
      </c>
      <c r="D27" s="34"/>
      <c r="E27" s="34"/>
      <c r="F27" s="34">
        <f t="shared" si="7"/>
        <v>0</v>
      </c>
      <c r="G27" s="34">
        <f t="shared" si="9"/>
        <v>0</v>
      </c>
      <c r="H27" s="22">
        <f t="shared" si="8"/>
        <v>2</v>
      </c>
      <c r="I27" s="64">
        <f t="shared" si="10"/>
        <v>0</v>
      </c>
      <c r="J27" s="65">
        <f t="shared" si="11"/>
        <v>0</v>
      </c>
      <c r="K27" s="24" t="str">
        <f t="shared" si="12"/>
        <v>Under</v>
      </c>
      <c r="L27" s="54">
        <f t="shared" si="13"/>
        <v>0</v>
      </c>
      <c r="M27" s="34">
        <f t="shared" si="14"/>
        <v>0</v>
      </c>
      <c r="N27" s="55">
        <f t="shared" si="15"/>
        <v>0</v>
      </c>
      <c r="O27" s="22"/>
      <c r="P27" s="22"/>
      <c r="Q27" s="22"/>
      <c r="R27" s="22"/>
      <c r="S27" s="22"/>
      <c r="T27" s="22"/>
      <c r="U27" s="24"/>
      <c r="V27" s="2"/>
    </row>
    <row r="28" spans="1:22" ht="13.5">
      <c r="A28" s="77"/>
      <c r="B28" s="63"/>
      <c r="C28" s="23" t="s">
        <v>21</v>
      </c>
      <c r="D28" s="34"/>
      <c r="E28" s="34"/>
      <c r="F28" s="34">
        <f t="shared" si="7"/>
        <v>0</v>
      </c>
      <c r="G28" s="34">
        <f t="shared" si="9"/>
        <v>0</v>
      </c>
      <c r="H28" s="22">
        <f t="shared" si="8"/>
        <v>2</v>
      </c>
      <c r="I28" s="64">
        <f t="shared" si="10"/>
        <v>0</v>
      </c>
      <c r="J28" s="65">
        <f t="shared" si="11"/>
        <v>0</v>
      </c>
      <c r="K28" s="24" t="str">
        <f t="shared" si="12"/>
        <v>Under</v>
      </c>
      <c r="L28" s="54">
        <f t="shared" si="13"/>
        <v>0</v>
      </c>
      <c r="M28" s="34">
        <f t="shared" si="14"/>
        <v>0</v>
      </c>
      <c r="N28" s="55">
        <f t="shared" si="15"/>
        <v>0</v>
      </c>
      <c r="O28" s="22"/>
      <c r="P28" s="22"/>
      <c r="Q28" s="22"/>
      <c r="R28" s="22"/>
      <c r="S28" s="22"/>
      <c r="T28" s="22"/>
      <c r="U28" s="24"/>
      <c r="V28" s="2"/>
    </row>
    <row r="29" spans="1:22" ht="13.5">
      <c r="A29" s="77"/>
      <c r="B29" s="63"/>
      <c r="C29" s="23" t="s">
        <v>21</v>
      </c>
      <c r="D29" s="34"/>
      <c r="E29" s="34"/>
      <c r="F29" s="34">
        <f t="shared" si="7"/>
        <v>0</v>
      </c>
      <c r="G29" s="34">
        <f t="shared" si="9"/>
        <v>0</v>
      </c>
      <c r="H29" s="22">
        <f t="shared" si="8"/>
        <v>2</v>
      </c>
      <c r="I29" s="64">
        <f t="shared" si="10"/>
        <v>0</v>
      </c>
      <c r="J29" s="65">
        <f t="shared" si="11"/>
        <v>0</v>
      </c>
      <c r="K29" s="24" t="str">
        <f t="shared" si="12"/>
        <v>Under</v>
      </c>
      <c r="L29" s="54">
        <f t="shared" si="13"/>
        <v>0</v>
      </c>
      <c r="M29" s="34">
        <f t="shared" si="14"/>
        <v>0</v>
      </c>
      <c r="N29" s="55">
        <f t="shared" si="15"/>
        <v>0</v>
      </c>
      <c r="O29" s="22"/>
      <c r="P29" s="22"/>
      <c r="Q29" s="22"/>
      <c r="R29" s="22"/>
      <c r="S29" s="22"/>
      <c r="T29" s="22"/>
      <c r="U29" s="24"/>
      <c r="V29" s="2"/>
    </row>
    <row r="30" spans="1:22" ht="13.5">
      <c r="A30" s="77"/>
      <c r="B30" s="63"/>
      <c r="C30" s="23" t="s">
        <v>21</v>
      </c>
      <c r="D30" s="34"/>
      <c r="E30" s="34"/>
      <c r="F30" s="34">
        <f t="shared" si="7"/>
        <v>0</v>
      </c>
      <c r="G30" s="34">
        <f t="shared" si="9"/>
        <v>0</v>
      </c>
      <c r="H30" s="22">
        <f t="shared" si="8"/>
        <v>2</v>
      </c>
      <c r="I30" s="64">
        <f t="shared" si="10"/>
        <v>0</v>
      </c>
      <c r="J30" s="65">
        <f t="shared" si="11"/>
        <v>0</v>
      </c>
      <c r="K30" s="24" t="str">
        <f t="shared" si="12"/>
        <v>Under</v>
      </c>
      <c r="L30" s="54">
        <f t="shared" si="13"/>
        <v>0</v>
      </c>
      <c r="M30" s="34">
        <f t="shared" si="14"/>
        <v>0</v>
      </c>
      <c r="N30" s="55">
        <f t="shared" si="15"/>
        <v>0</v>
      </c>
      <c r="O30" s="22"/>
      <c r="P30" s="22"/>
      <c r="Q30" s="22"/>
      <c r="R30" s="22"/>
      <c r="S30" s="22"/>
      <c r="T30" s="22"/>
      <c r="U30" s="24"/>
      <c r="V30" s="2"/>
    </row>
    <row r="31" spans="1:22" ht="13.5">
      <c r="A31" s="77"/>
      <c r="B31" s="63"/>
      <c r="C31" s="23" t="s">
        <v>21</v>
      </c>
      <c r="D31" s="34"/>
      <c r="E31" s="34"/>
      <c r="F31" s="34">
        <f t="shared" si="7"/>
        <v>0</v>
      </c>
      <c r="G31" s="34">
        <f t="shared" si="9"/>
        <v>0</v>
      </c>
      <c r="H31" s="22">
        <f t="shared" si="8"/>
        <v>2</v>
      </c>
      <c r="I31" s="64">
        <f t="shared" si="10"/>
        <v>0</v>
      </c>
      <c r="J31" s="65">
        <f t="shared" si="11"/>
        <v>0</v>
      </c>
      <c r="K31" s="24" t="str">
        <f t="shared" si="12"/>
        <v>Under</v>
      </c>
      <c r="L31" s="54">
        <f t="shared" si="13"/>
        <v>0</v>
      </c>
      <c r="M31" s="34">
        <f t="shared" si="14"/>
        <v>0</v>
      </c>
      <c r="N31" s="55">
        <f t="shared" si="15"/>
        <v>0</v>
      </c>
      <c r="O31" s="22"/>
      <c r="P31" s="22"/>
      <c r="Q31" s="22"/>
      <c r="R31" s="22"/>
      <c r="S31" s="22"/>
      <c r="T31" s="22"/>
      <c r="U31" s="24"/>
      <c r="V31" s="2"/>
    </row>
    <row r="32" spans="1:22" ht="13.5">
      <c r="A32" s="77"/>
      <c r="B32" s="63"/>
      <c r="C32" s="23" t="s">
        <v>21</v>
      </c>
      <c r="D32" s="34"/>
      <c r="E32" s="34"/>
      <c r="F32" s="34">
        <f t="shared" si="7"/>
        <v>0</v>
      </c>
      <c r="G32" s="34">
        <f t="shared" si="9"/>
        <v>0</v>
      </c>
      <c r="H32" s="22">
        <f t="shared" si="8"/>
        <v>2</v>
      </c>
      <c r="I32" s="64">
        <f t="shared" si="10"/>
        <v>0</v>
      </c>
      <c r="J32" s="65">
        <f t="shared" si="11"/>
        <v>0</v>
      </c>
      <c r="K32" s="24" t="str">
        <f t="shared" si="12"/>
        <v>Under</v>
      </c>
      <c r="L32" s="54">
        <f t="shared" si="13"/>
        <v>0</v>
      </c>
      <c r="M32" s="34">
        <f t="shared" si="14"/>
        <v>0</v>
      </c>
      <c r="N32" s="55">
        <f t="shared" si="15"/>
        <v>0</v>
      </c>
      <c r="O32" s="22"/>
      <c r="P32" s="22"/>
      <c r="Q32" s="22"/>
      <c r="R32" s="22"/>
      <c r="S32" s="22"/>
      <c r="T32" s="22"/>
      <c r="U32" s="24"/>
      <c r="V32" s="2"/>
    </row>
    <row r="33" spans="1:22" ht="13.5">
      <c r="A33" s="77"/>
      <c r="B33" s="63"/>
      <c r="C33" s="23" t="s">
        <v>21</v>
      </c>
      <c r="D33" s="34"/>
      <c r="E33" s="34"/>
      <c r="F33" s="34">
        <f t="shared" si="7"/>
        <v>0</v>
      </c>
      <c r="G33" s="34">
        <f t="shared" si="9"/>
        <v>0</v>
      </c>
      <c r="H33" s="22">
        <f t="shared" si="8"/>
        <v>2</v>
      </c>
      <c r="I33" s="64">
        <f t="shared" si="10"/>
        <v>0</v>
      </c>
      <c r="J33" s="65">
        <f t="shared" si="11"/>
        <v>0</v>
      </c>
      <c r="K33" s="24" t="str">
        <f t="shared" si="12"/>
        <v>Under</v>
      </c>
      <c r="L33" s="54">
        <f t="shared" si="13"/>
        <v>0</v>
      </c>
      <c r="M33" s="34">
        <f t="shared" si="14"/>
        <v>0</v>
      </c>
      <c r="N33" s="55">
        <f t="shared" si="15"/>
        <v>0</v>
      </c>
      <c r="O33" s="22"/>
      <c r="P33" s="22"/>
      <c r="Q33" s="22"/>
      <c r="R33" s="22"/>
      <c r="S33" s="22"/>
      <c r="T33" s="22"/>
      <c r="U33" s="24"/>
      <c r="V33" s="2"/>
    </row>
    <row r="34" spans="1:22" ht="14.25" thickBot="1">
      <c r="A34" s="78"/>
      <c r="B34" s="79"/>
      <c r="C34" s="80" t="s">
        <v>21</v>
      </c>
      <c r="D34" s="81"/>
      <c r="E34" s="81"/>
      <c r="F34" s="81">
        <f t="shared" si="7"/>
        <v>0</v>
      </c>
      <c r="G34" s="81">
        <f t="shared" si="0"/>
        <v>0</v>
      </c>
      <c r="H34" s="82">
        <f t="shared" si="8"/>
        <v>2</v>
      </c>
      <c r="I34" s="83">
        <f t="shared" si="1"/>
        <v>0</v>
      </c>
      <c r="J34" s="84">
        <f t="shared" si="2"/>
        <v>0</v>
      </c>
      <c r="K34" s="85" t="str">
        <f t="shared" si="3"/>
        <v>Under</v>
      </c>
      <c r="L34" s="86">
        <f t="shared" si="4"/>
        <v>0</v>
      </c>
      <c r="M34" s="81">
        <f t="shared" si="5"/>
        <v>0</v>
      </c>
      <c r="N34" s="87">
        <f t="shared" si="6"/>
        <v>0</v>
      </c>
      <c r="O34" s="82"/>
      <c r="P34" s="82"/>
      <c r="Q34" s="82"/>
      <c r="R34" s="82"/>
      <c r="S34" s="82"/>
      <c r="T34" s="82"/>
      <c r="U34" s="85"/>
      <c r="V34" s="2"/>
    </row>
    <row r="35" spans="1:22" s="4" customFormat="1" ht="14.25" thickBot="1">
      <c r="A35" s="49" t="s">
        <v>14</v>
      </c>
      <c r="B35" s="17"/>
      <c r="C35" s="48"/>
      <c r="D35" s="60"/>
      <c r="E35" s="60"/>
      <c r="F35" s="60">
        <f>SUBTOTAL(9,F10:F34)</f>
        <v>0</v>
      </c>
      <c r="G35" s="60">
        <f>SUBTOTAL(9,G10:G34)</f>
        <v>0</v>
      </c>
      <c r="H35" s="17"/>
      <c r="I35" s="61"/>
      <c r="J35" s="32"/>
      <c r="K35" s="18"/>
      <c r="L35" s="62">
        <f>SUBTOTAL(9,L10:L34)</f>
        <v>0</v>
      </c>
      <c r="M35" s="60"/>
      <c r="N35" s="51"/>
      <c r="O35" s="16"/>
      <c r="P35" s="16"/>
      <c r="Q35" s="17"/>
      <c r="R35" s="17"/>
      <c r="S35" s="17"/>
      <c r="T35" s="17"/>
      <c r="U35" s="18"/>
      <c r="V35" s="47"/>
    </row>
    <row r="36" spans="1:22" ht="13.5">
      <c r="A36" s="2"/>
      <c r="B36" s="2"/>
      <c r="C36" s="2"/>
      <c r="D36" s="2"/>
      <c r="E36" s="2"/>
      <c r="F36" s="2"/>
      <c r="G36" s="2"/>
      <c r="H36" s="2"/>
      <c r="I36" s="2"/>
      <c r="J36" s="27"/>
      <c r="K36" s="2"/>
      <c r="L36" s="2"/>
      <c r="M36" s="2"/>
      <c r="N36" s="2"/>
      <c r="O36" s="2"/>
      <c r="P36" s="2"/>
      <c r="Q36" s="2"/>
      <c r="R36" s="2"/>
      <c r="S36" s="2"/>
      <c r="T36" s="2"/>
      <c r="U36" s="2"/>
      <c r="V36" s="2"/>
    </row>
  </sheetData>
  <sheetProtection formatCells="0" formatColumns="0" formatRows="0" insertColumns="0" insertRows="0" insertHyperlinks="0" deleteColumns="0" deleteRows="0" sort="0" autoFilter="0" pivotTables="0"/>
  <conditionalFormatting sqref="P10:P34 I10:N34 F10:G34">
    <cfRule type="expression" priority="3" dxfId="59">
      <formula>$C10="Ja"</formula>
    </cfRule>
    <cfRule type="expression" priority="4" dxfId="59">
      <formula>H10="Ja"</formula>
    </cfRule>
  </conditionalFormatting>
  <conditionalFormatting sqref="A10:U34">
    <cfRule type="expression" priority="2" dxfId="59">
      <formula>$C10="Ja"</formula>
    </cfRule>
  </conditionalFormatting>
  <conditionalFormatting sqref="K10:K34">
    <cfRule type="expression" priority="1" dxfId="62">
      <formula>K10="Under"</formula>
    </cfRule>
  </conditionalFormatting>
  <dataValidations count="4">
    <dataValidation type="list" allowBlank="1" showInputMessage="1" showErrorMessage="1" sqref="C10:C34">
      <formula1>Undantag</formula1>
    </dataValidation>
    <dataValidation type="list" allowBlank="1" showInputMessage="1" showErrorMessage="1" sqref="P10:P34">
      <formula1>Kön</formula1>
    </dataValidation>
    <dataValidation type="list" allowBlank="1" showInputMessage="1" showErrorMessage="1" sqref="R10:R34">
      <formula1>Anställningsform</formula1>
    </dataValidation>
    <dataValidation type="list" allowBlank="1" showInputMessage="1" showErrorMessage="1" sqref="D5">
      <formula1>Procent</formula1>
    </dataValidation>
  </dataValidations>
  <printOptions/>
  <pageMargins left="0.7" right="0.7" top="0.75" bottom="0.75" header="0.3" footer="0.3"/>
  <pageSetup horizontalDpi="600" verticalDpi="600" orientation="portrait" paperSize="9" r:id="rId3"/>
  <drawing r:id="rId2"/>
  <tableParts>
    <tablePart r:id="rId1"/>
  </tableParts>
</worksheet>
</file>

<file path=xl/worksheets/sheet2.xml><?xml version="1.0" encoding="utf-8"?>
<worksheet xmlns="http://schemas.openxmlformats.org/spreadsheetml/2006/main" xmlns:r="http://schemas.openxmlformats.org/officeDocument/2006/relationships">
  <dimension ref="A3:K1004"/>
  <sheetViews>
    <sheetView zoomScalePageLayoutView="0" workbookViewId="0" topLeftCell="A1">
      <selection activeCell="H8" sqref="H8"/>
    </sheetView>
  </sheetViews>
  <sheetFormatPr defaultColWidth="9.00390625" defaultRowHeight="14.25"/>
  <sheetData>
    <row r="3" spans="1:11" s="40" customFormat="1" ht="13.5">
      <c r="A3" s="40" t="s">
        <v>37</v>
      </c>
      <c r="D3" s="40" t="s">
        <v>36</v>
      </c>
      <c r="G3" s="40" t="s">
        <v>30</v>
      </c>
      <c r="H3" s="40" t="s">
        <v>13</v>
      </c>
      <c r="K3" s="40" t="s">
        <v>32</v>
      </c>
    </row>
    <row r="4" spans="1:11" ht="13.5">
      <c r="A4">
        <v>0</v>
      </c>
      <c r="B4">
        <v>0</v>
      </c>
      <c r="D4" t="s">
        <v>20</v>
      </c>
      <c r="E4" s="1">
        <v>0</v>
      </c>
      <c r="G4" t="s">
        <v>24</v>
      </c>
      <c r="H4" t="s">
        <v>27</v>
      </c>
      <c r="K4" t="s">
        <v>33</v>
      </c>
    </row>
    <row r="5" spans="1:11" ht="13.5">
      <c r="A5">
        <v>0.1</v>
      </c>
      <c r="B5">
        <v>0.1</v>
      </c>
      <c r="D5" t="s">
        <v>21</v>
      </c>
      <c r="G5" t="s">
        <v>25</v>
      </c>
      <c r="H5" t="s">
        <v>28</v>
      </c>
      <c r="K5" t="s">
        <v>34</v>
      </c>
    </row>
    <row r="6" spans="1:8" ht="13.5">
      <c r="A6">
        <v>0.2</v>
      </c>
      <c r="B6">
        <v>0.2</v>
      </c>
      <c r="G6" t="s">
        <v>26</v>
      </c>
      <c r="H6" t="s">
        <v>29</v>
      </c>
    </row>
    <row r="7" spans="1:8" ht="13.5">
      <c r="A7">
        <v>0.3</v>
      </c>
      <c r="B7">
        <v>0.3</v>
      </c>
      <c r="H7" t="s">
        <v>39</v>
      </c>
    </row>
    <row r="8" spans="1:2" ht="13.5">
      <c r="A8">
        <v>0.4</v>
      </c>
      <c r="B8">
        <v>0.4</v>
      </c>
    </row>
    <row r="9" spans="1:2" ht="13.5">
      <c r="A9">
        <v>0.5</v>
      </c>
      <c r="B9">
        <v>0.5</v>
      </c>
    </row>
    <row r="10" spans="1:2" ht="13.5">
      <c r="A10">
        <v>0.6</v>
      </c>
      <c r="B10">
        <v>0.6</v>
      </c>
    </row>
    <row r="11" spans="1:2" ht="13.5">
      <c r="A11">
        <v>0.7</v>
      </c>
      <c r="B11">
        <v>0.7</v>
      </c>
    </row>
    <row r="12" spans="1:2" ht="13.5">
      <c r="A12">
        <v>0.8</v>
      </c>
      <c r="B12">
        <v>0.8</v>
      </c>
    </row>
    <row r="13" spans="1:2" ht="13.5">
      <c r="A13">
        <v>0.9</v>
      </c>
      <c r="B13">
        <v>0.9</v>
      </c>
    </row>
    <row r="14" spans="1:2" ht="13.5">
      <c r="A14">
        <v>1</v>
      </c>
      <c r="B14">
        <v>1</v>
      </c>
    </row>
    <row r="15" spans="1:2" ht="13.5">
      <c r="A15">
        <v>1.1</v>
      </c>
      <c r="B15">
        <v>1.1</v>
      </c>
    </row>
    <row r="16" spans="1:2" ht="13.5">
      <c r="A16">
        <v>1.2</v>
      </c>
      <c r="B16">
        <v>1.2</v>
      </c>
    </row>
    <row r="17" spans="1:2" ht="13.5">
      <c r="A17">
        <v>1.3</v>
      </c>
      <c r="B17">
        <v>1.3</v>
      </c>
    </row>
    <row r="18" spans="1:2" ht="13.5">
      <c r="A18">
        <v>1.4</v>
      </c>
      <c r="B18">
        <v>1.4</v>
      </c>
    </row>
    <row r="19" spans="1:2" ht="13.5">
      <c r="A19">
        <v>1.5</v>
      </c>
      <c r="B19">
        <v>1.5</v>
      </c>
    </row>
    <row r="20" spans="1:2" ht="13.5">
      <c r="A20">
        <v>1.6</v>
      </c>
      <c r="B20">
        <v>1.6</v>
      </c>
    </row>
    <row r="21" spans="1:2" ht="13.5">
      <c r="A21">
        <v>1.7</v>
      </c>
      <c r="B21">
        <v>1.7</v>
      </c>
    </row>
    <row r="22" spans="1:2" ht="13.5">
      <c r="A22">
        <v>1.8</v>
      </c>
      <c r="B22">
        <v>1.8</v>
      </c>
    </row>
    <row r="23" spans="1:2" ht="13.5">
      <c r="A23">
        <v>1.9</v>
      </c>
      <c r="B23">
        <v>1.9</v>
      </c>
    </row>
    <row r="24" spans="1:2" ht="13.5">
      <c r="A24">
        <v>2</v>
      </c>
      <c r="B24">
        <v>2</v>
      </c>
    </row>
    <row r="25" spans="1:2" ht="13.5">
      <c r="A25">
        <v>2.1</v>
      </c>
      <c r="B25">
        <v>2.1</v>
      </c>
    </row>
    <row r="26" spans="1:2" ht="13.5">
      <c r="A26">
        <v>2.2</v>
      </c>
      <c r="B26">
        <v>2.2</v>
      </c>
    </row>
    <row r="27" spans="1:2" ht="13.5">
      <c r="A27">
        <v>2.3</v>
      </c>
      <c r="B27">
        <v>2.3</v>
      </c>
    </row>
    <row r="28" spans="1:2" ht="13.5">
      <c r="A28">
        <v>2.4</v>
      </c>
      <c r="B28">
        <v>2.4</v>
      </c>
    </row>
    <row r="29" spans="1:2" ht="13.5">
      <c r="A29">
        <v>2.5</v>
      </c>
      <c r="B29">
        <v>2.5</v>
      </c>
    </row>
    <row r="30" spans="1:2" ht="13.5">
      <c r="A30">
        <v>2.6</v>
      </c>
      <c r="B30">
        <v>2.6</v>
      </c>
    </row>
    <row r="31" spans="1:2" ht="13.5">
      <c r="A31">
        <v>2.7</v>
      </c>
      <c r="B31">
        <v>2.7</v>
      </c>
    </row>
    <row r="32" spans="1:2" ht="13.5">
      <c r="A32">
        <v>2.8</v>
      </c>
      <c r="B32">
        <v>2.8</v>
      </c>
    </row>
    <row r="33" spans="1:2" ht="13.5">
      <c r="A33">
        <v>2.9</v>
      </c>
      <c r="B33">
        <v>2.9</v>
      </c>
    </row>
    <row r="34" spans="1:2" ht="13.5">
      <c r="A34">
        <v>3</v>
      </c>
      <c r="B34">
        <v>3</v>
      </c>
    </row>
    <row r="35" ht="13.5">
      <c r="B35">
        <v>3.1</v>
      </c>
    </row>
    <row r="36" ht="13.5">
      <c r="B36">
        <v>3.2</v>
      </c>
    </row>
    <row r="37" ht="13.5">
      <c r="B37">
        <v>3.3</v>
      </c>
    </row>
    <row r="38" ht="13.5">
      <c r="B38">
        <v>3.4</v>
      </c>
    </row>
    <row r="39" ht="13.5">
      <c r="B39">
        <v>3.5</v>
      </c>
    </row>
    <row r="40" ht="13.5">
      <c r="B40">
        <v>3.6</v>
      </c>
    </row>
    <row r="41" ht="13.5">
      <c r="B41">
        <v>3.7</v>
      </c>
    </row>
    <row r="42" ht="13.5">
      <c r="B42">
        <v>3.8</v>
      </c>
    </row>
    <row r="43" ht="13.5">
      <c r="B43">
        <v>3.9</v>
      </c>
    </row>
    <row r="44" ht="13.5">
      <c r="B44">
        <v>4</v>
      </c>
    </row>
    <row r="45" ht="13.5">
      <c r="B45">
        <v>4.1</v>
      </c>
    </row>
    <row r="46" ht="13.5">
      <c r="B46">
        <v>4.2</v>
      </c>
    </row>
    <row r="47" ht="13.5">
      <c r="B47">
        <v>4.3</v>
      </c>
    </row>
    <row r="48" ht="13.5">
      <c r="B48">
        <v>4.4</v>
      </c>
    </row>
    <row r="49" ht="13.5">
      <c r="B49">
        <v>4.5</v>
      </c>
    </row>
    <row r="50" ht="13.5">
      <c r="B50">
        <v>4.6</v>
      </c>
    </row>
    <row r="51" ht="13.5">
      <c r="B51">
        <v>4.7</v>
      </c>
    </row>
    <row r="52" ht="13.5">
      <c r="B52">
        <v>4.8</v>
      </c>
    </row>
    <row r="53" ht="13.5">
      <c r="B53">
        <v>4.9</v>
      </c>
    </row>
    <row r="54" ht="13.5">
      <c r="B54">
        <v>5</v>
      </c>
    </row>
    <row r="55" ht="13.5">
      <c r="B55">
        <v>5.1</v>
      </c>
    </row>
    <row r="56" ht="13.5">
      <c r="B56">
        <v>5.2</v>
      </c>
    </row>
    <row r="57" ht="13.5">
      <c r="B57">
        <v>5.3</v>
      </c>
    </row>
    <row r="58" ht="13.5">
      <c r="B58">
        <v>5.4</v>
      </c>
    </row>
    <row r="59" ht="13.5">
      <c r="B59">
        <v>5.5</v>
      </c>
    </row>
    <row r="60" ht="13.5">
      <c r="B60">
        <v>5.6</v>
      </c>
    </row>
    <row r="61" ht="13.5">
      <c r="B61">
        <v>5.7</v>
      </c>
    </row>
    <row r="62" ht="13.5">
      <c r="B62">
        <v>5.8</v>
      </c>
    </row>
    <row r="63" ht="13.5">
      <c r="B63">
        <v>5.9</v>
      </c>
    </row>
    <row r="64" ht="13.5">
      <c r="B64">
        <v>6</v>
      </c>
    </row>
    <row r="65" ht="13.5">
      <c r="B65">
        <v>6.1</v>
      </c>
    </row>
    <row r="66" ht="13.5">
      <c r="B66">
        <v>6.2</v>
      </c>
    </row>
    <row r="67" ht="13.5">
      <c r="B67">
        <v>6.3</v>
      </c>
    </row>
    <row r="68" ht="13.5">
      <c r="B68">
        <v>6.4</v>
      </c>
    </row>
    <row r="69" ht="13.5">
      <c r="B69">
        <v>6.5</v>
      </c>
    </row>
    <row r="70" ht="13.5">
      <c r="B70">
        <v>6.6</v>
      </c>
    </row>
    <row r="71" ht="13.5">
      <c r="B71">
        <v>6.7</v>
      </c>
    </row>
    <row r="72" ht="13.5">
      <c r="B72">
        <v>6.8</v>
      </c>
    </row>
    <row r="73" ht="13.5">
      <c r="B73">
        <v>6.9</v>
      </c>
    </row>
    <row r="74" ht="13.5">
      <c r="B74">
        <v>7</v>
      </c>
    </row>
    <row r="75" ht="13.5">
      <c r="B75">
        <v>7.1</v>
      </c>
    </row>
    <row r="76" ht="13.5">
      <c r="B76">
        <v>7.2</v>
      </c>
    </row>
    <row r="77" ht="13.5">
      <c r="B77">
        <v>7.3</v>
      </c>
    </row>
    <row r="78" ht="13.5">
      <c r="B78">
        <v>7.4</v>
      </c>
    </row>
    <row r="79" ht="13.5">
      <c r="B79">
        <v>7.5</v>
      </c>
    </row>
    <row r="80" ht="13.5">
      <c r="B80">
        <v>7.6</v>
      </c>
    </row>
    <row r="81" ht="13.5">
      <c r="B81">
        <v>7.7</v>
      </c>
    </row>
    <row r="82" ht="13.5">
      <c r="B82">
        <v>7.8</v>
      </c>
    </row>
    <row r="83" ht="13.5">
      <c r="B83">
        <v>7.9</v>
      </c>
    </row>
    <row r="84" ht="13.5">
      <c r="B84">
        <v>8</v>
      </c>
    </row>
    <row r="85" ht="13.5">
      <c r="B85">
        <v>8.1</v>
      </c>
    </row>
    <row r="86" ht="13.5">
      <c r="B86">
        <v>8.2</v>
      </c>
    </row>
    <row r="87" ht="13.5">
      <c r="B87">
        <v>8.3</v>
      </c>
    </row>
    <row r="88" ht="13.5">
      <c r="B88">
        <v>8.4</v>
      </c>
    </row>
    <row r="89" ht="13.5">
      <c r="B89">
        <v>8.5</v>
      </c>
    </row>
    <row r="90" ht="13.5">
      <c r="B90">
        <v>8.6</v>
      </c>
    </row>
    <row r="91" ht="13.5">
      <c r="B91">
        <v>8.7</v>
      </c>
    </row>
    <row r="92" ht="13.5">
      <c r="B92">
        <v>8.8</v>
      </c>
    </row>
    <row r="93" ht="13.5">
      <c r="B93">
        <v>8.9</v>
      </c>
    </row>
    <row r="94" ht="13.5">
      <c r="B94">
        <v>9</v>
      </c>
    </row>
    <row r="95" ht="13.5">
      <c r="B95">
        <v>9.1</v>
      </c>
    </row>
    <row r="96" ht="13.5">
      <c r="B96">
        <v>9.2</v>
      </c>
    </row>
    <row r="97" ht="13.5">
      <c r="B97">
        <v>9.3</v>
      </c>
    </row>
    <row r="98" ht="13.5">
      <c r="B98">
        <v>9.4</v>
      </c>
    </row>
    <row r="99" ht="13.5">
      <c r="B99">
        <v>9.5</v>
      </c>
    </row>
    <row r="100" ht="13.5">
      <c r="B100">
        <v>9.6</v>
      </c>
    </row>
    <row r="101" ht="13.5">
      <c r="B101">
        <v>9.7</v>
      </c>
    </row>
    <row r="102" ht="13.5">
      <c r="B102">
        <v>9.8</v>
      </c>
    </row>
    <row r="103" ht="13.5">
      <c r="B103">
        <v>9.9</v>
      </c>
    </row>
    <row r="104" ht="13.5">
      <c r="B104">
        <v>10</v>
      </c>
    </row>
    <row r="105" ht="13.5">
      <c r="B105">
        <v>10.1</v>
      </c>
    </row>
    <row r="106" ht="13.5">
      <c r="B106">
        <v>10.2</v>
      </c>
    </row>
    <row r="107" ht="13.5">
      <c r="B107">
        <v>10.3</v>
      </c>
    </row>
    <row r="108" ht="13.5">
      <c r="B108">
        <v>10.4</v>
      </c>
    </row>
    <row r="109" ht="13.5">
      <c r="B109">
        <v>10.5</v>
      </c>
    </row>
    <row r="110" ht="13.5">
      <c r="B110">
        <v>10.6</v>
      </c>
    </row>
    <row r="111" ht="13.5">
      <c r="B111">
        <v>10.7</v>
      </c>
    </row>
    <row r="112" ht="13.5">
      <c r="B112">
        <v>10.8</v>
      </c>
    </row>
    <row r="113" ht="13.5">
      <c r="B113">
        <v>10.9</v>
      </c>
    </row>
    <row r="114" ht="13.5">
      <c r="B114">
        <v>11</v>
      </c>
    </row>
    <row r="115" ht="13.5">
      <c r="B115">
        <v>11.1</v>
      </c>
    </row>
    <row r="116" ht="13.5">
      <c r="B116">
        <v>11.2</v>
      </c>
    </row>
    <row r="117" ht="13.5">
      <c r="B117">
        <v>11.3</v>
      </c>
    </row>
    <row r="118" ht="13.5">
      <c r="B118">
        <v>11.4</v>
      </c>
    </row>
    <row r="119" ht="13.5">
      <c r="B119">
        <v>11.5</v>
      </c>
    </row>
    <row r="120" ht="13.5">
      <c r="B120">
        <v>11.6</v>
      </c>
    </row>
    <row r="121" ht="13.5">
      <c r="B121">
        <v>11.7</v>
      </c>
    </row>
    <row r="122" ht="13.5">
      <c r="B122">
        <v>11.8</v>
      </c>
    </row>
    <row r="123" ht="13.5">
      <c r="B123">
        <v>11.9</v>
      </c>
    </row>
    <row r="124" ht="13.5">
      <c r="B124">
        <v>12</v>
      </c>
    </row>
    <row r="125" ht="13.5">
      <c r="B125">
        <v>12.1</v>
      </c>
    </row>
    <row r="126" ht="13.5">
      <c r="B126">
        <v>12.2</v>
      </c>
    </row>
    <row r="127" ht="13.5">
      <c r="B127">
        <v>12.3</v>
      </c>
    </row>
    <row r="128" ht="13.5">
      <c r="B128">
        <v>12.4</v>
      </c>
    </row>
    <row r="129" ht="13.5">
      <c r="B129">
        <v>12.5</v>
      </c>
    </row>
    <row r="130" ht="13.5">
      <c r="B130">
        <v>12.6</v>
      </c>
    </row>
    <row r="131" ht="13.5">
      <c r="B131">
        <v>12.7</v>
      </c>
    </row>
    <row r="132" ht="13.5">
      <c r="B132">
        <v>12.8</v>
      </c>
    </row>
    <row r="133" ht="13.5">
      <c r="B133">
        <v>12.9</v>
      </c>
    </row>
    <row r="134" ht="13.5">
      <c r="B134">
        <v>13</v>
      </c>
    </row>
    <row r="135" ht="13.5">
      <c r="B135">
        <v>13.1</v>
      </c>
    </row>
    <row r="136" ht="13.5">
      <c r="B136">
        <v>13.2</v>
      </c>
    </row>
    <row r="137" ht="13.5">
      <c r="B137">
        <v>13.3</v>
      </c>
    </row>
    <row r="138" ht="13.5">
      <c r="B138">
        <v>13.4</v>
      </c>
    </row>
    <row r="139" ht="13.5">
      <c r="B139">
        <v>13.5</v>
      </c>
    </row>
    <row r="140" ht="13.5">
      <c r="B140">
        <v>13.6</v>
      </c>
    </row>
    <row r="141" ht="13.5">
      <c r="B141">
        <v>13.7</v>
      </c>
    </row>
    <row r="142" ht="13.5">
      <c r="B142">
        <v>13.8</v>
      </c>
    </row>
    <row r="143" ht="13.5">
      <c r="B143">
        <v>13.9</v>
      </c>
    </row>
    <row r="144" ht="13.5">
      <c r="B144">
        <v>14</v>
      </c>
    </row>
    <row r="145" ht="13.5">
      <c r="B145">
        <v>14.1</v>
      </c>
    </row>
    <row r="146" ht="13.5">
      <c r="B146">
        <v>14.2</v>
      </c>
    </row>
    <row r="147" ht="13.5">
      <c r="B147">
        <v>14.3</v>
      </c>
    </row>
    <row r="148" ht="13.5">
      <c r="B148">
        <v>14.4</v>
      </c>
    </row>
    <row r="149" ht="13.5">
      <c r="B149">
        <v>14.5</v>
      </c>
    </row>
    <row r="150" ht="13.5">
      <c r="B150">
        <v>14.6</v>
      </c>
    </row>
    <row r="151" ht="13.5">
      <c r="B151">
        <v>14.7</v>
      </c>
    </row>
    <row r="152" ht="13.5">
      <c r="B152">
        <v>14.8</v>
      </c>
    </row>
    <row r="153" ht="13.5">
      <c r="B153">
        <v>14.9</v>
      </c>
    </row>
    <row r="154" ht="13.5">
      <c r="B154">
        <v>15</v>
      </c>
    </row>
    <row r="155" ht="13.5">
      <c r="B155">
        <v>15.1</v>
      </c>
    </row>
    <row r="156" ht="13.5">
      <c r="B156">
        <v>15.2</v>
      </c>
    </row>
    <row r="157" ht="13.5">
      <c r="B157">
        <v>15.3</v>
      </c>
    </row>
    <row r="158" ht="13.5">
      <c r="B158">
        <v>15.4</v>
      </c>
    </row>
    <row r="159" ht="13.5">
      <c r="B159">
        <v>15.5</v>
      </c>
    </row>
    <row r="160" ht="13.5">
      <c r="B160">
        <v>15.6</v>
      </c>
    </row>
    <row r="161" ht="13.5">
      <c r="B161">
        <v>15.7</v>
      </c>
    </row>
    <row r="162" ht="13.5">
      <c r="B162">
        <v>15.8</v>
      </c>
    </row>
    <row r="163" ht="13.5">
      <c r="B163">
        <v>15.9</v>
      </c>
    </row>
    <row r="164" ht="13.5">
      <c r="B164">
        <v>16</v>
      </c>
    </row>
    <row r="165" ht="13.5">
      <c r="B165">
        <v>16.1</v>
      </c>
    </row>
    <row r="166" ht="13.5">
      <c r="B166">
        <v>16.2</v>
      </c>
    </row>
    <row r="167" ht="13.5">
      <c r="B167">
        <v>16.3</v>
      </c>
    </row>
    <row r="168" ht="13.5">
      <c r="B168">
        <v>16.4</v>
      </c>
    </row>
    <row r="169" ht="13.5">
      <c r="B169">
        <v>16.5</v>
      </c>
    </row>
    <row r="170" ht="13.5">
      <c r="B170">
        <v>16.6</v>
      </c>
    </row>
    <row r="171" ht="13.5">
      <c r="B171">
        <v>16.7</v>
      </c>
    </row>
    <row r="172" ht="13.5">
      <c r="B172">
        <v>16.8</v>
      </c>
    </row>
    <row r="173" ht="13.5">
      <c r="B173">
        <v>16.9</v>
      </c>
    </row>
    <row r="174" ht="13.5">
      <c r="B174">
        <v>17</v>
      </c>
    </row>
    <row r="175" ht="13.5">
      <c r="B175">
        <v>17.1</v>
      </c>
    </row>
    <row r="176" ht="13.5">
      <c r="B176">
        <v>17.2</v>
      </c>
    </row>
    <row r="177" ht="13.5">
      <c r="B177">
        <v>17.3</v>
      </c>
    </row>
    <row r="178" ht="13.5">
      <c r="B178">
        <v>17.4</v>
      </c>
    </row>
    <row r="179" ht="13.5">
      <c r="B179">
        <v>17.5</v>
      </c>
    </row>
    <row r="180" ht="13.5">
      <c r="B180">
        <v>17.6</v>
      </c>
    </row>
    <row r="181" ht="13.5">
      <c r="B181">
        <v>17.7</v>
      </c>
    </row>
    <row r="182" ht="13.5">
      <c r="B182">
        <v>17.8</v>
      </c>
    </row>
    <row r="183" ht="13.5">
      <c r="B183">
        <v>17.9</v>
      </c>
    </row>
    <row r="184" ht="13.5">
      <c r="B184">
        <v>18</v>
      </c>
    </row>
    <row r="185" ht="13.5">
      <c r="B185">
        <v>18.1</v>
      </c>
    </row>
    <row r="186" ht="13.5">
      <c r="B186">
        <v>18.2</v>
      </c>
    </row>
    <row r="187" ht="13.5">
      <c r="B187">
        <v>18.3</v>
      </c>
    </row>
    <row r="188" ht="13.5">
      <c r="B188">
        <v>18.4</v>
      </c>
    </row>
    <row r="189" ht="13.5">
      <c r="B189">
        <v>18.5</v>
      </c>
    </row>
    <row r="190" ht="13.5">
      <c r="B190">
        <v>18.6</v>
      </c>
    </row>
    <row r="191" ht="13.5">
      <c r="B191">
        <v>18.7</v>
      </c>
    </row>
    <row r="192" ht="13.5">
      <c r="B192">
        <v>18.8</v>
      </c>
    </row>
    <row r="193" ht="13.5">
      <c r="B193">
        <v>18.9</v>
      </c>
    </row>
    <row r="194" ht="13.5">
      <c r="B194">
        <v>19</v>
      </c>
    </row>
    <row r="195" ht="13.5">
      <c r="B195">
        <v>19.1</v>
      </c>
    </row>
    <row r="196" ht="13.5">
      <c r="B196">
        <v>19.2</v>
      </c>
    </row>
    <row r="197" ht="13.5">
      <c r="B197">
        <v>19.3</v>
      </c>
    </row>
    <row r="198" ht="13.5">
      <c r="B198">
        <v>19.4</v>
      </c>
    </row>
    <row r="199" ht="13.5">
      <c r="B199">
        <v>19.5</v>
      </c>
    </row>
    <row r="200" ht="13.5">
      <c r="B200">
        <v>19.6</v>
      </c>
    </row>
    <row r="201" ht="13.5">
      <c r="B201">
        <v>19.7</v>
      </c>
    </row>
    <row r="202" ht="13.5">
      <c r="B202">
        <v>19.8</v>
      </c>
    </row>
    <row r="203" ht="13.5">
      <c r="B203">
        <v>19.9</v>
      </c>
    </row>
    <row r="204" ht="13.5">
      <c r="B204">
        <v>20</v>
      </c>
    </row>
    <row r="205" ht="13.5">
      <c r="B205">
        <v>20.1</v>
      </c>
    </row>
    <row r="206" ht="13.5">
      <c r="B206">
        <v>20.2</v>
      </c>
    </row>
    <row r="207" ht="13.5">
      <c r="B207">
        <v>20.3</v>
      </c>
    </row>
    <row r="208" ht="13.5">
      <c r="B208">
        <v>20.4</v>
      </c>
    </row>
    <row r="209" ht="13.5">
      <c r="B209">
        <v>20.5</v>
      </c>
    </row>
    <row r="210" ht="13.5">
      <c r="B210">
        <v>20.6</v>
      </c>
    </row>
    <row r="211" ht="13.5">
      <c r="B211">
        <v>20.7</v>
      </c>
    </row>
    <row r="212" ht="13.5">
      <c r="B212">
        <v>20.8</v>
      </c>
    </row>
    <row r="213" ht="13.5">
      <c r="B213">
        <v>20.9</v>
      </c>
    </row>
    <row r="214" ht="13.5">
      <c r="B214">
        <v>21</v>
      </c>
    </row>
    <row r="215" ht="13.5">
      <c r="B215">
        <v>21.1</v>
      </c>
    </row>
    <row r="216" ht="13.5">
      <c r="B216">
        <v>21.2</v>
      </c>
    </row>
    <row r="217" ht="13.5">
      <c r="B217">
        <v>21.3</v>
      </c>
    </row>
    <row r="218" ht="13.5">
      <c r="B218">
        <v>21.4</v>
      </c>
    </row>
    <row r="219" ht="13.5">
      <c r="B219">
        <v>21.5</v>
      </c>
    </row>
    <row r="220" ht="13.5">
      <c r="B220">
        <v>21.6</v>
      </c>
    </row>
    <row r="221" ht="13.5">
      <c r="B221">
        <v>21.7</v>
      </c>
    </row>
    <row r="222" ht="13.5">
      <c r="B222">
        <v>21.8</v>
      </c>
    </row>
    <row r="223" ht="13.5">
      <c r="B223">
        <v>21.9</v>
      </c>
    </row>
    <row r="224" ht="13.5">
      <c r="B224">
        <v>22</v>
      </c>
    </row>
    <row r="225" ht="13.5">
      <c r="B225">
        <v>22.1</v>
      </c>
    </row>
    <row r="226" ht="13.5">
      <c r="B226">
        <v>22.2</v>
      </c>
    </row>
    <row r="227" ht="13.5">
      <c r="B227">
        <v>22.3</v>
      </c>
    </row>
    <row r="228" ht="13.5">
      <c r="B228">
        <v>22.4</v>
      </c>
    </row>
    <row r="229" ht="13.5">
      <c r="B229">
        <v>22.5</v>
      </c>
    </row>
    <row r="230" ht="13.5">
      <c r="B230">
        <v>22.6</v>
      </c>
    </row>
    <row r="231" ht="13.5">
      <c r="B231">
        <v>22.7</v>
      </c>
    </row>
    <row r="232" ht="13.5">
      <c r="B232">
        <v>22.8</v>
      </c>
    </row>
    <row r="233" ht="13.5">
      <c r="B233">
        <v>22.9</v>
      </c>
    </row>
    <row r="234" ht="13.5">
      <c r="B234">
        <v>23</v>
      </c>
    </row>
    <row r="235" ht="13.5">
      <c r="B235">
        <v>23.1</v>
      </c>
    </row>
    <row r="236" ht="13.5">
      <c r="B236">
        <v>23.2</v>
      </c>
    </row>
    <row r="237" ht="13.5">
      <c r="B237">
        <v>23.3</v>
      </c>
    </row>
    <row r="238" ht="13.5">
      <c r="B238">
        <v>23.4</v>
      </c>
    </row>
    <row r="239" ht="13.5">
      <c r="B239">
        <v>23.5</v>
      </c>
    </row>
    <row r="240" ht="13.5">
      <c r="B240">
        <v>23.6</v>
      </c>
    </row>
    <row r="241" ht="13.5">
      <c r="B241">
        <v>23.7</v>
      </c>
    </row>
    <row r="242" ht="13.5">
      <c r="B242">
        <v>23.8</v>
      </c>
    </row>
    <row r="243" ht="13.5">
      <c r="B243">
        <v>23.9</v>
      </c>
    </row>
    <row r="244" ht="13.5">
      <c r="B244">
        <v>24</v>
      </c>
    </row>
    <row r="245" ht="13.5">
      <c r="B245">
        <v>24.1</v>
      </c>
    </row>
    <row r="246" ht="13.5">
      <c r="B246">
        <v>24.2</v>
      </c>
    </row>
    <row r="247" ht="13.5">
      <c r="B247">
        <v>24.3</v>
      </c>
    </row>
    <row r="248" ht="13.5">
      <c r="B248">
        <v>24.4</v>
      </c>
    </row>
    <row r="249" ht="13.5">
      <c r="B249">
        <v>24.5</v>
      </c>
    </row>
    <row r="250" ht="13.5">
      <c r="B250">
        <v>24.6</v>
      </c>
    </row>
    <row r="251" ht="13.5">
      <c r="B251">
        <v>24.7</v>
      </c>
    </row>
    <row r="252" ht="13.5">
      <c r="B252">
        <v>24.8</v>
      </c>
    </row>
    <row r="253" ht="13.5">
      <c r="B253">
        <v>24.9</v>
      </c>
    </row>
    <row r="254" ht="13.5">
      <c r="B254">
        <v>25</v>
      </c>
    </row>
    <row r="255" ht="13.5">
      <c r="B255">
        <v>25.1</v>
      </c>
    </row>
    <row r="256" ht="13.5">
      <c r="B256">
        <v>25.2</v>
      </c>
    </row>
    <row r="257" ht="13.5">
      <c r="B257">
        <v>25.3</v>
      </c>
    </row>
    <row r="258" ht="13.5">
      <c r="B258">
        <v>25.4</v>
      </c>
    </row>
    <row r="259" ht="13.5">
      <c r="B259">
        <v>25.5</v>
      </c>
    </row>
    <row r="260" ht="13.5">
      <c r="B260">
        <v>25.6</v>
      </c>
    </row>
    <row r="261" ht="13.5">
      <c r="B261">
        <v>25.7</v>
      </c>
    </row>
    <row r="262" ht="13.5">
      <c r="B262">
        <v>25.8</v>
      </c>
    </row>
    <row r="263" ht="13.5">
      <c r="B263">
        <v>25.9</v>
      </c>
    </row>
    <row r="264" ht="13.5">
      <c r="B264">
        <v>26</v>
      </c>
    </row>
    <row r="265" ht="13.5">
      <c r="B265">
        <v>26.1</v>
      </c>
    </row>
    <row r="266" ht="13.5">
      <c r="B266">
        <v>26.2</v>
      </c>
    </row>
    <row r="267" ht="13.5">
      <c r="B267">
        <v>26.3</v>
      </c>
    </row>
    <row r="268" ht="13.5">
      <c r="B268">
        <v>26.4</v>
      </c>
    </row>
    <row r="269" ht="13.5">
      <c r="B269">
        <v>26.5</v>
      </c>
    </row>
    <row r="270" ht="13.5">
      <c r="B270">
        <v>26.6</v>
      </c>
    </row>
    <row r="271" ht="13.5">
      <c r="B271">
        <v>26.7</v>
      </c>
    </row>
    <row r="272" ht="13.5">
      <c r="B272">
        <v>26.8</v>
      </c>
    </row>
    <row r="273" ht="13.5">
      <c r="B273">
        <v>26.9</v>
      </c>
    </row>
    <row r="274" ht="13.5">
      <c r="B274">
        <v>27</v>
      </c>
    </row>
    <row r="275" ht="13.5">
      <c r="B275">
        <v>27.1</v>
      </c>
    </row>
    <row r="276" ht="13.5">
      <c r="B276">
        <v>27.2</v>
      </c>
    </row>
    <row r="277" ht="13.5">
      <c r="B277">
        <v>27.3</v>
      </c>
    </row>
    <row r="278" ht="13.5">
      <c r="B278">
        <v>27.4</v>
      </c>
    </row>
    <row r="279" ht="13.5">
      <c r="B279">
        <v>27.5</v>
      </c>
    </row>
    <row r="280" ht="13.5">
      <c r="B280">
        <v>27.6</v>
      </c>
    </row>
    <row r="281" ht="13.5">
      <c r="B281">
        <v>27.7</v>
      </c>
    </row>
    <row r="282" ht="13.5">
      <c r="B282">
        <v>27.8</v>
      </c>
    </row>
    <row r="283" ht="13.5">
      <c r="B283">
        <v>27.9</v>
      </c>
    </row>
    <row r="284" ht="13.5">
      <c r="B284">
        <v>28</v>
      </c>
    </row>
    <row r="285" ht="13.5">
      <c r="B285">
        <v>28.1</v>
      </c>
    </row>
    <row r="286" ht="13.5">
      <c r="B286">
        <v>28.2</v>
      </c>
    </row>
    <row r="287" ht="13.5">
      <c r="B287">
        <v>28.3</v>
      </c>
    </row>
    <row r="288" ht="13.5">
      <c r="B288">
        <v>28.4</v>
      </c>
    </row>
    <row r="289" ht="13.5">
      <c r="B289">
        <v>28.5</v>
      </c>
    </row>
    <row r="290" ht="13.5">
      <c r="B290">
        <v>28.6</v>
      </c>
    </row>
    <row r="291" ht="13.5">
      <c r="B291">
        <v>28.7</v>
      </c>
    </row>
    <row r="292" ht="13.5">
      <c r="B292">
        <v>28.8</v>
      </c>
    </row>
    <row r="293" ht="13.5">
      <c r="B293">
        <v>28.9</v>
      </c>
    </row>
    <row r="294" ht="13.5">
      <c r="B294">
        <v>29</v>
      </c>
    </row>
    <row r="295" ht="13.5">
      <c r="B295">
        <v>29.1</v>
      </c>
    </row>
    <row r="296" ht="13.5">
      <c r="B296">
        <v>29.2</v>
      </c>
    </row>
    <row r="297" ht="13.5">
      <c r="B297">
        <v>29.3</v>
      </c>
    </row>
    <row r="298" ht="13.5">
      <c r="B298">
        <v>29.4</v>
      </c>
    </row>
    <row r="299" ht="13.5">
      <c r="B299">
        <v>29.5</v>
      </c>
    </row>
    <row r="300" ht="13.5">
      <c r="B300">
        <v>29.6</v>
      </c>
    </row>
    <row r="301" ht="13.5">
      <c r="B301">
        <v>29.7</v>
      </c>
    </row>
    <row r="302" ht="13.5">
      <c r="B302">
        <v>29.8</v>
      </c>
    </row>
    <row r="303" ht="13.5">
      <c r="B303">
        <v>29.9</v>
      </c>
    </row>
    <row r="304" ht="13.5">
      <c r="B304">
        <v>30</v>
      </c>
    </row>
    <row r="305" ht="13.5">
      <c r="B305">
        <v>30.1</v>
      </c>
    </row>
    <row r="306" ht="13.5">
      <c r="B306">
        <v>30.2</v>
      </c>
    </row>
    <row r="307" ht="13.5">
      <c r="B307">
        <v>30.3</v>
      </c>
    </row>
    <row r="308" ht="13.5">
      <c r="B308">
        <v>30.4</v>
      </c>
    </row>
    <row r="309" ht="13.5">
      <c r="B309">
        <v>30.5</v>
      </c>
    </row>
    <row r="310" ht="13.5">
      <c r="B310">
        <v>30.6</v>
      </c>
    </row>
    <row r="311" ht="13.5">
      <c r="B311">
        <v>30.7</v>
      </c>
    </row>
    <row r="312" ht="13.5">
      <c r="B312">
        <v>30.8</v>
      </c>
    </row>
    <row r="313" ht="13.5">
      <c r="B313">
        <v>30.9</v>
      </c>
    </row>
    <row r="314" ht="13.5">
      <c r="B314">
        <v>31</v>
      </c>
    </row>
    <row r="315" ht="13.5">
      <c r="B315">
        <v>31.1</v>
      </c>
    </row>
    <row r="316" ht="13.5">
      <c r="B316">
        <v>31.2</v>
      </c>
    </row>
    <row r="317" ht="13.5">
      <c r="B317">
        <v>31.3</v>
      </c>
    </row>
    <row r="318" ht="13.5">
      <c r="B318">
        <v>31.4</v>
      </c>
    </row>
    <row r="319" ht="13.5">
      <c r="B319">
        <v>31.5</v>
      </c>
    </row>
    <row r="320" ht="13.5">
      <c r="B320">
        <v>31.6</v>
      </c>
    </row>
    <row r="321" ht="13.5">
      <c r="B321">
        <v>31.7</v>
      </c>
    </row>
    <row r="322" ht="13.5">
      <c r="B322">
        <v>31.8</v>
      </c>
    </row>
    <row r="323" ht="13.5">
      <c r="B323">
        <v>31.9</v>
      </c>
    </row>
    <row r="324" ht="13.5">
      <c r="B324">
        <v>32</v>
      </c>
    </row>
    <row r="325" ht="13.5">
      <c r="B325">
        <v>32.1</v>
      </c>
    </row>
    <row r="326" ht="13.5">
      <c r="B326">
        <v>32.2</v>
      </c>
    </row>
    <row r="327" ht="13.5">
      <c r="B327">
        <v>32.3</v>
      </c>
    </row>
    <row r="328" ht="13.5">
      <c r="B328">
        <v>32.4</v>
      </c>
    </row>
    <row r="329" ht="13.5">
      <c r="B329">
        <v>32.5</v>
      </c>
    </row>
    <row r="330" ht="13.5">
      <c r="B330">
        <v>32.6</v>
      </c>
    </row>
    <row r="331" ht="13.5">
      <c r="B331">
        <v>32.7</v>
      </c>
    </row>
    <row r="332" ht="13.5">
      <c r="B332">
        <v>32.8</v>
      </c>
    </row>
    <row r="333" ht="13.5">
      <c r="B333">
        <v>32.9</v>
      </c>
    </row>
    <row r="334" ht="13.5">
      <c r="B334">
        <v>33</v>
      </c>
    </row>
    <row r="335" ht="13.5">
      <c r="B335">
        <v>33.1</v>
      </c>
    </row>
    <row r="336" ht="13.5">
      <c r="B336">
        <v>33.2</v>
      </c>
    </row>
    <row r="337" ht="13.5">
      <c r="B337">
        <v>33.3</v>
      </c>
    </row>
    <row r="338" ht="13.5">
      <c r="B338">
        <v>33.4</v>
      </c>
    </row>
    <row r="339" ht="13.5">
      <c r="B339">
        <v>33.5</v>
      </c>
    </row>
    <row r="340" ht="13.5">
      <c r="B340">
        <v>33.6</v>
      </c>
    </row>
    <row r="341" ht="13.5">
      <c r="B341">
        <v>33.7</v>
      </c>
    </row>
    <row r="342" ht="13.5">
      <c r="B342">
        <v>33.8</v>
      </c>
    </row>
    <row r="343" ht="13.5">
      <c r="B343">
        <v>33.9</v>
      </c>
    </row>
    <row r="344" ht="13.5">
      <c r="B344">
        <v>34</v>
      </c>
    </row>
    <row r="345" ht="13.5">
      <c r="B345">
        <v>34.1</v>
      </c>
    </row>
    <row r="346" ht="13.5">
      <c r="B346">
        <v>34.2</v>
      </c>
    </row>
    <row r="347" ht="13.5">
      <c r="B347">
        <v>34.3</v>
      </c>
    </row>
    <row r="348" ht="13.5">
      <c r="B348">
        <v>34.4</v>
      </c>
    </row>
    <row r="349" ht="13.5">
      <c r="B349">
        <v>34.5</v>
      </c>
    </row>
    <row r="350" ht="13.5">
      <c r="B350">
        <v>34.6</v>
      </c>
    </row>
    <row r="351" ht="13.5">
      <c r="B351">
        <v>34.7</v>
      </c>
    </row>
    <row r="352" ht="13.5">
      <c r="B352">
        <v>34.8</v>
      </c>
    </row>
    <row r="353" ht="13.5">
      <c r="B353">
        <v>34.9</v>
      </c>
    </row>
    <row r="354" ht="13.5">
      <c r="B354">
        <v>35</v>
      </c>
    </row>
    <row r="355" ht="13.5">
      <c r="B355">
        <v>35.1</v>
      </c>
    </row>
    <row r="356" ht="13.5">
      <c r="B356">
        <v>35.2</v>
      </c>
    </row>
    <row r="357" ht="13.5">
      <c r="B357">
        <v>35.3</v>
      </c>
    </row>
    <row r="358" ht="13.5">
      <c r="B358">
        <v>35.4</v>
      </c>
    </row>
    <row r="359" ht="13.5">
      <c r="B359">
        <v>35.5</v>
      </c>
    </row>
    <row r="360" ht="13.5">
      <c r="B360">
        <v>35.6</v>
      </c>
    </row>
    <row r="361" ht="13.5">
      <c r="B361">
        <v>35.7</v>
      </c>
    </row>
    <row r="362" ht="13.5">
      <c r="B362">
        <v>35.8</v>
      </c>
    </row>
    <row r="363" ht="13.5">
      <c r="B363">
        <v>35.9</v>
      </c>
    </row>
    <row r="364" ht="13.5">
      <c r="B364">
        <v>36</v>
      </c>
    </row>
    <row r="365" ht="13.5">
      <c r="B365">
        <v>36.1</v>
      </c>
    </row>
    <row r="366" ht="13.5">
      <c r="B366">
        <v>36.2</v>
      </c>
    </row>
    <row r="367" ht="13.5">
      <c r="B367">
        <v>36.3</v>
      </c>
    </row>
    <row r="368" ht="13.5">
      <c r="B368">
        <v>36.4</v>
      </c>
    </row>
    <row r="369" ht="13.5">
      <c r="B369">
        <v>36.5</v>
      </c>
    </row>
    <row r="370" ht="13.5">
      <c r="B370">
        <v>36.6</v>
      </c>
    </row>
    <row r="371" ht="13.5">
      <c r="B371">
        <v>36.7</v>
      </c>
    </row>
    <row r="372" ht="13.5">
      <c r="B372">
        <v>36.8</v>
      </c>
    </row>
    <row r="373" ht="13.5">
      <c r="B373">
        <v>36.9</v>
      </c>
    </row>
    <row r="374" ht="13.5">
      <c r="B374">
        <v>37</v>
      </c>
    </row>
    <row r="375" ht="13.5">
      <c r="B375">
        <v>37.1</v>
      </c>
    </row>
    <row r="376" ht="13.5">
      <c r="B376">
        <v>37.2</v>
      </c>
    </row>
    <row r="377" ht="13.5">
      <c r="B377">
        <v>37.3</v>
      </c>
    </row>
    <row r="378" ht="13.5">
      <c r="B378">
        <v>37.4</v>
      </c>
    </row>
    <row r="379" ht="13.5">
      <c r="B379">
        <v>37.5</v>
      </c>
    </row>
    <row r="380" ht="13.5">
      <c r="B380">
        <v>37.6</v>
      </c>
    </row>
    <row r="381" ht="13.5">
      <c r="B381">
        <v>37.7</v>
      </c>
    </row>
    <row r="382" ht="13.5">
      <c r="B382">
        <v>37.8</v>
      </c>
    </row>
    <row r="383" ht="13.5">
      <c r="B383">
        <v>37.9</v>
      </c>
    </row>
    <row r="384" ht="13.5">
      <c r="B384">
        <v>38</v>
      </c>
    </row>
    <row r="385" ht="13.5">
      <c r="B385">
        <v>38.1</v>
      </c>
    </row>
    <row r="386" ht="13.5">
      <c r="B386">
        <v>38.2</v>
      </c>
    </row>
    <row r="387" ht="13.5">
      <c r="B387">
        <v>38.3</v>
      </c>
    </row>
    <row r="388" ht="13.5">
      <c r="B388">
        <v>38.4</v>
      </c>
    </row>
    <row r="389" ht="13.5">
      <c r="B389">
        <v>38.5</v>
      </c>
    </row>
    <row r="390" ht="13.5">
      <c r="B390">
        <v>38.6</v>
      </c>
    </row>
    <row r="391" ht="13.5">
      <c r="B391">
        <v>38.7</v>
      </c>
    </row>
    <row r="392" ht="13.5">
      <c r="B392">
        <v>38.8</v>
      </c>
    </row>
    <row r="393" ht="13.5">
      <c r="B393">
        <v>38.9</v>
      </c>
    </row>
    <row r="394" ht="13.5">
      <c r="B394">
        <v>39</v>
      </c>
    </row>
    <row r="395" ht="13.5">
      <c r="B395">
        <v>39.1</v>
      </c>
    </row>
    <row r="396" ht="13.5">
      <c r="B396">
        <v>39.2</v>
      </c>
    </row>
    <row r="397" ht="13.5">
      <c r="B397">
        <v>39.3</v>
      </c>
    </row>
    <row r="398" ht="13.5">
      <c r="B398">
        <v>39.4</v>
      </c>
    </row>
    <row r="399" ht="13.5">
      <c r="B399">
        <v>39.5</v>
      </c>
    </row>
    <row r="400" ht="13.5">
      <c r="B400">
        <v>39.6</v>
      </c>
    </row>
    <row r="401" ht="13.5">
      <c r="B401">
        <v>39.7</v>
      </c>
    </row>
    <row r="402" ht="13.5">
      <c r="B402">
        <v>39.8</v>
      </c>
    </row>
    <row r="403" ht="13.5">
      <c r="B403">
        <v>39.9</v>
      </c>
    </row>
    <row r="404" ht="13.5">
      <c r="B404">
        <v>40</v>
      </c>
    </row>
    <row r="405" ht="13.5">
      <c r="B405">
        <v>40.1</v>
      </c>
    </row>
    <row r="406" ht="13.5">
      <c r="B406">
        <v>40.2</v>
      </c>
    </row>
    <row r="407" ht="13.5">
      <c r="B407">
        <v>40.3</v>
      </c>
    </row>
    <row r="408" ht="13.5">
      <c r="B408">
        <v>40.4</v>
      </c>
    </row>
    <row r="409" ht="13.5">
      <c r="B409">
        <v>40.5</v>
      </c>
    </row>
    <row r="410" ht="13.5">
      <c r="B410">
        <v>40.6</v>
      </c>
    </row>
    <row r="411" ht="13.5">
      <c r="B411">
        <v>40.7</v>
      </c>
    </row>
    <row r="412" ht="13.5">
      <c r="B412">
        <v>40.8</v>
      </c>
    </row>
    <row r="413" ht="13.5">
      <c r="B413">
        <v>40.9</v>
      </c>
    </row>
    <row r="414" ht="13.5">
      <c r="B414">
        <v>41</v>
      </c>
    </row>
    <row r="415" ht="13.5">
      <c r="B415">
        <v>41.1</v>
      </c>
    </row>
    <row r="416" ht="13.5">
      <c r="B416">
        <v>41.2</v>
      </c>
    </row>
    <row r="417" ht="13.5">
      <c r="B417">
        <v>41.3</v>
      </c>
    </row>
    <row r="418" ht="13.5">
      <c r="B418">
        <v>41.4</v>
      </c>
    </row>
    <row r="419" ht="13.5">
      <c r="B419">
        <v>41.5</v>
      </c>
    </row>
    <row r="420" ht="13.5">
      <c r="B420">
        <v>41.6</v>
      </c>
    </row>
    <row r="421" ht="13.5">
      <c r="B421">
        <v>41.7</v>
      </c>
    </row>
    <row r="422" ht="13.5">
      <c r="B422">
        <v>41.8</v>
      </c>
    </row>
    <row r="423" ht="13.5">
      <c r="B423">
        <v>41.9</v>
      </c>
    </row>
    <row r="424" ht="13.5">
      <c r="B424">
        <v>42</v>
      </c>
    </row>
    <row r="425" ht="13.5">
      <c r="B425">
        <v>42.1</v>
      </c>
    </row>
    <row r="426" ht="13.5">
      <c r="B426">
        <v>42.2</v>
      </c>
    </row>
    <row r="427" ht="13.5">
      <c r="B427">
        <v>42.3</v>
      </c>
    </row>
    <row r="428" ht="13.5">
      <c r="B428">
        <v>42.4</v>
      </c>
    </row>
    <row r="429" ht="13.5">
      <c r="B429">
        <v>42.5</v>
      </c>
    </row>
    <row r="430" ht="13.5">
      <c r="B430">
        <v>42.6</v>
      </c>
    </row>
    <row r="431" ht="13.5">
      <c r="B431">
        <v>42.7</v>
      </c>
    </row>
    <row r="432" ht="13.5">
      <c r="B432">
        <v>42.8</v>
      </c>
    </row>
    <row r="433" ht="13.5">
      <c r="B433">
        <v>42.9</v>
      </c>
    </row>
    <row r="434" ht="13.5">
      <c r="B434">
        <v>43</v>
      </c>
    </row>
    <row r="435" ht="13.5">
      <c r="B435">
        <v>43.1</v>
      </c>
    </row>
    <row r="436" ht="13.5">
      <c r="B436">
        <v>43.2</v>
      </c>
    </row>
    <row r="437" ht="13.5">
      <c r="B437">
        <v>43.3</v>
      </c>
    </row>
    <row r="438" ht="13.5">
      <c r="B438">
        <v>43.4</v>
      </c>
    </row>
    <row r="439" ht="13.5">
      <c r="B439">
        <v>43.5</v>
      </c>
    </row>
    <row r="440" ht="13.5">
      <c r="B440">
        <v>43.6</v>
      </c>
    </row>
    <row r="441" ht="13.5">
      <c r="B441">
        <v>43.7</v>
      </c>
    </row>
    <row r="442" ht="13.5">
      <c r="B442">
        <v>43.8</v>
      </c>
    </row>
    <row r="443" ht="13.5">
      <c r="B443">
        <v>43.9</v>
      </c>
    </row>
    <row r="444" ht="13.5">
      <c r="B444">
        <v>44</v>
      </c>
    </row>
    <row r="445" ht="13.5">
      <c r="B445">
        <v>44.1</v>
      </c>
    </row>
    <row r="446" ht="13.5">
      <c r="B446">
        <v>44.2</v>
      </c>
    </row>
    <row r="447" ht="13.5">
      <c r="B447">
        <v>44.3</v>
      </c>
    </row>
    <row r="448" ht="13.5">
      <c r="B448">
        <v>44.4</v>
      </c>
    </row>
    <row r="449" ht="13.5">
      <c r="B449">
        <v>44.5</v>
      </c>
    </row>
    <row r="450" ht="13.5">
      <c r="B450">
        <v>44.6</v>
      </c>
    </row>
    <row r="451" ht="13.5">
      <c r="B451">
        <v>44.7</v>
      </c>
    </row>
    <row r="452" ht="13.5">
      <c r="B452">
        <v>44.8</v>
      </c>
    </row>
    <row r="453" ht="13.5">
      <c r="B453">
        <v>44.9</v>
      </c>
    </row>
    <row r="454" ht="13.5">
      <c r="B454">
        <v>45</v>
      </c>
    </row>
    <row r="455" ht="13.5">
      <c r="B455">
        <v>45.1</v>
      </c>
    </row>
    <row r="456" ht="13.5">
      <c r="B456">
        <v>45.2</v>
      </c>
    </row>
    <row r="457" ht="13.5">
      <c r="B457">
        <v>45.3</v>
      </c>
    </row>
    <row r="458" ht="13.5">
      <c r="B458">
        <v>45.4</v>
      </c>
    </row>
    <row r="459" ht="13.5">
      <c r="B459">
        <v>45.5</v>
      </c>
    </row>
    <row r="460" ht="13.5">
      <c r="B460">
        <v>45.6</v>
      </c>
    </row>
    <row r="461" ht="13.5">
      <c r="B461">
        <v>45.7</v>
      </c>
    </row>
    <row r="462" ht="13.5">
      <c r="B462">
        <v>45.8</v>
      </c>
    </row>
    <row r="463" ht="13.5">
      <c r="B463">
        <v>45.9</v>
      </c>
    </row>
    <row r="464" ht="13.5">
      <c r="B464">
        <v>46</v>
      </c>
    </row>
    <row r="465" ht="13.5">
      <c r="B465">
        <v>46.1</v>
      </c>
    </row>
    <row r="466" ht="13.5">
      <c r="B466">
        <v>46.2</v>
      </c>
    </row>
    <row r="467" ht="13.5">
      <c r="B467">
        <v>46.3</v>
      </c>
    </row>
    <row r="468" ht="13.5">
      <c r="B468">
        <v>46.4</v>
      </c>
    </row>
    <row r="469" ht="13.5">
      <c r="B469">
        <v>46.5</v>
      </c>
    </row>
    <row r="470" ht="13.5">
      <c r="B470">
        <v>46.6</v>
      </c>
    </row>
    <row r="471" ht="13.5">
      <c r="B471">
        <v>46.7</v>
      </c>
    </row>
    <row r="472" ht="13.5">
      <c r="B472">
        <v>46.8</v>
      </c>
    </row>
    <row r="473" ht="13.5">
      <c r="B473">
        <v>46.9</v>
      </c>
    </row>
    <row r="474" ht="13.5">
      <c r="B474">
        <v>47</v>
      </c>
    </row>
    <row r="475" ht="13.5">
      <c r="B475">
        <v>47.1</v>
      </c>
    </row>
    <row r="476" ht="13.5">
      <c r="B476">
        <v>47.2</v>
      </c>
    </row>
    <row r="477" ht="13.5">
      <c r="B477">
        <v>47.3</v>
      </c>
    </row>
    <row r="478" ht="13.5">
      <c r="B478">
        <v>47.4</v>
      </c>
    </row>
    <row r="479" ht="13.5">
      <c r="B479">
        <v>47.5</v>
      </c>
    </row>
    <row r="480" ht="13.5">
      <c r="B480">
        <v>47.6</v>
      </c>
    </row>
    <row r="481" ht="13.5">
      <c r="B481">
        <v>47.7</v>
      </c>
    </row>
    <row r="482" ht="13.5">
      <c r="B482">
        <v>47.8</v>
      </c>
    </row>
    <row r="483" ht="13.5">
      <c r="B483">
        <v>47.9</v>
      </c>
    </row>
    <row r="484" ht="13.5">
      <c r="B484">
        <v>48</v>
      </c>
    </row>
    <row r="485" ht="13.5">
      <c r="B485">
        <v>48.1</v>
      </c>
    </row>
    <row r="486" ht="13.5">
      <c r="B486">
        <v>48.2</v>
      </c>
    </row>
    <row r="487" ht="13.5">
      <c r="B487">
        <v>48.3</v>
      </c>
    </row>
    <row r="488" ht="13.5">
      <c r="B488">
        <v>48.4</v>
      </c>
    </row>
    <row r="489" ht="13.5">
      <c r="B489">
        <v>48.5</v>
      </c>
    </row>
    <row r="490" ht="13.5">
      <c r="B490">
        <v>48.6</v>
      </c>
    </row>
    <row r="491" ht="13.5">
      <c r="B491">
        <v>48.7</v>
      </c>
    </row>
    <row r="492" ht="13.5">
      <c r="B492">
        <v>48.8</v>
      </c>
    </row>
    <row r="493" ht="13.5">
      <c r="B493">
        <v>48.9</v>
      </c>
    </row>
    <row r="494" ht="13.5">
      <c r="B494">
        <v>49</v>
      </c>
    </row>
    <row r="495" ht="13.5">
      <c r="B495">
        <v>49.1</v>
      </c>
    </row>
    <row r="496" ht="13.5">
      <c r="B496">
        <v>49.2</v>
      </c>
    </row>
    <row r="497" ht="13.5">
      <c r="B497">
        <v>49.3</v>
      </c>
    </row>
    <row r="498" ht="13.5">
      <c r="B498">
        <v>49.4</v>
      </c>
    </row>
    <row r="499" ht="13.5">
      <c r="B499">
        <v>49.5</v>
      </c>
    </row>
    <row r="500" ht="13.5">
      <c r="B500">
        <v>49.6</v>
      </c>
    </row>
    <row r="501" ht="13.5">
      <c r="B501">
        <v>49.7</v>
      </c>
    </row>
    <row r="502" ht="13.5">
      <c r="B502">
        <v>49.8</v>
      </c>
    </row>
    <row r="503" ht="13.5">
      <c r="B503">
        <v>49.9</v>
      </c>
    </row>
    <row r="504" ht="13.5">
      <c r="B504">
        <v>50</v>
      </c>
    </row>
    <row r="505" ht="13.5">
      <c r="B505">
        <v>50.1</v>
      </c>
    </row>
    <row r="506" ht="13.5">
      <c r="B506">
        <v>50.2</v>
      </c>
    </row>
    <row r="507" ht="13.5">
      <c r="B507">
        <v>50.3</v>
      </c>
    </row>
    <row r="508" ht="13.5">
      <c r="B508">
        <v>50.4</v>
      </c>
    </row>
    <row r="509" ht="13.5">
      <c r="B509">
        <v>50.5</v>
      </c>
    </row>
    <row r="510" ht="13.5">
      <c r="B510">
        <v>50.6</v>
      </c>
    </row>
    <row r="511" ht="13.5">
      <c r="B511">
        <v>50.7</v>
      </c>
    </row>
    <row r="512" ht="13.5">
      <c r="B512">
        <v>50.8</v>
      </c>
    </row>
    <row r="513" ht="13.5">
      <c r="B513">
        <v>50.9</v>
      </c>
    </row>
    <row r="514" ht="13.5">
      <c r="B514">
        <v>51</v>
      </c>
    </row>
    <row r="515" ht="13.5">
      <c r="B515">
        <v>51.1</v>
      </c>
    </row>
    <row r="516" ht="13.5">
      <c r="B516">
        <v>51.2</v>
      </c>
    </row>
    <row r="517" ht="13.5">
      <c r="B517">
        <v>51.3</v>
      </c>
    </row>
    <row r="518" ht="13.5">
      <c r="B518">
        <v>51.4</v>
      </c>
    </row>
    <row r="519" ht="13.5">
      <c r="B519">
        <v>51.5</v>
      </c>
    </row>
    <row r="520" ht="13.5">
      <c r="B520">
        <v>51.6</v>
      </c>
    </row>
    <row r="521" ht="13.5">
      <c r="B521">
        <v>51.7</v>
      </c>
    </row>
    <row r="522" ht="13.5">
      <c r="B522">
        <v>51.8</v>
      </c>
    </row>
    <row r="523" ht="13.5">
      <c r="B523">
        <v>51.9</v>
      </c>
    </row>
    <row r="524" ht="13.5">
      <c r="B524">
        <v>52</v>
      </c>
    </row>
    <row r="525" ht="13.5">
      <c r="B525">
        <v>52.1</v>
      </c>
    </row>
    <row r="526" ht="13.5">
      <c r="B526">
        <v>52.2</v>
      </c>
    </row>
    <row r="527" ht="13.5">
      <c r="B527">
        <v>52.3</v>
      </c>
    </row>
    <row r="528" ht="13.5">
      <c r="B528">
        <v>52.4</v>
      </c>
    </row>
    <row r="529" ht="13.5">
      <c r="B529">
        <v>52.5</v>
      </c>
    </row>
    <row r="530" ht="13.5">
      <c r="B530">
        <v>52.6</v>
      </c>
    </row>
    <row r="531" ht="13.5">
      <c r="B531">
        <v>52.7</v>
      </c>
    </row>
    <row r="532" ht="13.5">
      <c r="B532">
        <v>52.8</v>
      </c>
    </row>
    <row r="533" ht="13.5">
      <c r="B533">
        <v>52.9</v>
      </c>
    </row>
    <row r="534" ht="13.5">
      <c r="B534">
        <v>53</v>
      </c>
    </row>
    <row r="535" ht="13.5">
      <c r="B535">
        <v>53.1</v>
      </c>
    </row>
    <row r="536" ht="13.5">
      <c r="B536">
        <v>53.2</v>
      </c>
    </row>
    <row r="537" ht="13.5">
      <c r="B537">
        <v>53.3</v>
      </c>
    </row>
    <row r="538" ht="13.5">
      <c r="B538">
        <v>53.4</v>
      </c>
    </row>
    <row r="539" ht="13.5">
      <c r="B539">
        <v>53.5</v>
      </c>
    </row>
    <row r="540" ht="13.5">
      <c r="B540">
        <v>53.6</v>
      </c>
    </row>
    <row r="541" ht="13.5">
      <c r="B541">
        <v>53.7</v>
      </c>
    </row>
    <row r="542" ht="13.5">
      <c r="B542">
        <v>53.8</v>
      </c>
    </row>
    <row r="543" ht="13.5">
      <c r="B543">
        <v>53.9</v>
      </c>
    </row>
    <row r="544" ht="13.5">
      <c r="B544">
        <v>54</v>
      </c>
    </row>
    <row r="545" ht="13.5">
      <c r="B545">
        <v>54.1</v>
      </c>
    </row>
    <row r="546" ht="13.5">
      <c r="B546">
        <v>54.2</v>
      </c>
    </row>
    <row r="547" ht="13.5">
      <c r="B547">
        <v>54.3</v>
      </c>
    </row>
    <row r="548" ht="13.5">
      <c r="B548">
        <v>54.4</v>
      </c>
    </row>
    <row r="549" ht="13.5">
      <c r="B549">
        <v>54.5</v>
      </c>
    </row>
    <row r="550" ht="13.5">
      <c r="B550">
        <v>54.6</v>
      </c>
    </row>
    <row r="551" ht="13.5">
      <c r="B551">
        <v>54.7</v>
      </c>
    </row>
    <row r="552" ht="13.5">
      <c r="B552">
        <v>54.8</v>
      </c>
    </row>
    <row r="553" ht="13.5">
      <c r="B553">
        <v>54.9</v>
      </c>
    </row>
    <row r="554" ht="13.5">
      <c r="B554">
        <v>55</v>
      </c>
    </row>
    <row r="555" ht="13.5">
      <c r="B555">
        <v>55.1</v>
      </c>
    </row>
    <row r="556" ht="13.5">
      <c r="B556">
        <v>55.2</v>
      </c>
    </row>
    <row r="557" ht="13.5">
      <c r="B557">
        <v>55.3</v>
      </c>
    </row>
    <row r="558" ht="13.5">
      <c r="B558">
        <v>55.4</v>
      </c>
    </row>
    <row r="559" ht="13.5">
      <c r="B559">
        <v>55.5</v>
      </c>
    </row>
    <row r="560" ht="13.5">
      <c r="B560">
        <v>55.6</v>
      </c>
    </row>
    <row r="561" ht="13.5">
      <c r="B561">
        <v>55.7</v>
      </c>
    </row>
    <row r="562" ht="13.5">
      <c r="B562">
        <v>55.8</v>
      </c>
    </row>
    <row r="563" ht="13.5">
      <c r="B563">
        <v>55.9</v>
      </c>
    </row>
    <row r="564" ht="13.5">
      <c r="B564">
        <v>56</v>
      </c>
    </row>
    <row r="565" ht="13.5">
      <c r="B565">
        <v>56.1</v>
      </c>
    </row>
    <row r="566" ht="13.5">
      <c r="B566">
        <v>56.2</v>
      </c>
    </row>
    <row r="567" ht="13.5">
      <c r="B567">
        <v>56.3</v>
      </c>
    </row>
    <row r="568" ht="13.5">
      <c r="B568">
        <v>56.4</v>
      </c>
    </row>
    <row r="569" ht="13.5">
      <c r="B569">
        <v>56.5</v>
      </c>
    </row>
    <row r="570" ht="13.5">
      <c r="B570">
        <v>56.6</v>
      </c>
    </row>
    <row r="571" ht="13.5">
      <c r="B571">
        <v>56.7</v>
      </c>
    </row>
    <row r="572" ht="13.5">
      <c r="B572">
        <v>56.8</v>
      </c>
    </row>
    <row r="573" ht="13.5">
      <c r="B573">
        <v>56.9</v>
      </c>
    </row>
    <row r="574" ht="13.5">
      <c r="B574">
        <v>57</v>
      </c>
    </row>
    <row r="575" ht="13.5">
      <c r="B575">
        <v>57.1</v>
      </c>
    </row>
    <row r="576" ht="13.5">
      <c r="B576">
        <v>57.2</v>
      </c>
    </row>
    <row r="577" ht="13.5">
      <c r="B577">
        <v>57.3</v>
      </c>
    </row>
    <row r="578" ht="13.5">
      <c r="B578">
        <v>57.4</v>
      </c>
    </row>
    <row r="579" ht="13.5">
      <c r="B579">
        <v>57.5</v>
      </c>
    </row>
    <row r="580" ht="13.5">
      <c r="B580">
        <v>57.6</v>
      </c>
    </row>
    <row r="581" ht="13.5">
      <c r="B581">
        <v>57.7</v>
      </c>
    </row>
    <row r="582" ht="13.5">
      <c r="B582">
        <v>57.8</v>
      </c>
    </row>
    <row r="583" ht="13.5">
      <c r="B583">
        <v>57.9</v>
      </c>
    </row>
    <row r="584" ht="13.5">
      <c r="B584">
        <v>58</v>
      </c>
    </row>
    <row r="585" ht="13.5">
      <c r="B585">
        <v>58.1</v>
      </c>
    </row>
    <row r="586" ht="13.5">
      <c r="B586">
        <v>58.2</v>
      </c>
    </row>
    <row r="587" ht="13.5">
      <c r="B587">
        <v>58.3</v>
      </c>
    </row>
    <row r="588" ht="13.5">
      <c r="B588">
        <v>58.4</v>
      </c>
    </row>
    <row r="589" ht="13.5">
      <c r="B589">
        <v>58.5</v>
      </c>
    </row>
    <row r="590" ht="13.5">
      <c r="B590">
        <v>58.6</v>
      </c>
    </row>
    <row r="591" ht="13.5">
      <c r="B591">
        <v>58.7</v>
      </c>
    </row>
    <row r="592" ht="13.5">
      <c r="B592">
        <v>58.8</v>
      </c>
    </row>
    <row r="593" ht="13.5">
      <c r="B593">
        <v>58.9</v>
      </c>
    </row>
    <row r="594" ht="13.5">
      <c r="B594">
        <v>59</v>
      </c>
    </row>
    <row r="595" ht="13.5">
      <c r="B595">
        <v>59.1</v>
      </c>
    </row>
    <row r="596" ht="13.5">
      <c r="B596">
        <v>59.2</v>
      </c>
    </row>
    <row r="597" ht="13.5">
      <c r="B597">
        <v>59.3</v>
      </c>
    </row>
    <row r="598" ht="13.5">
      <c r="B598">
        <v>59.4</v>
      </c>
    </row>
    <row r="599" ht="13.5">
      <c r="B599">
        <v>59.5</v>
      </c>
    </row>
    <row r="600" ht="13.5">
      <c r="B600">
        <v>59.6</v>
      </c>
    </row>
    <row r="601" ht="13.5">
      <c r="B601">
        <v>59.7</v>
      </c>
    </row>
    <row r="602" ht="13.5">
      <c r="B602">
        <v>59.8</v>
      </c>
    </row>
    <row r="603" ht="13.5">
      <c r="B603">
        <v>59.9</v>
      </c>
    </row>
    <row r="604" ht="13.5">
      <c r="B604">
        <v>60</v>
      </c>
    </row>
    <row r="605" ht="13.5">
      <c r="B605">
        <v>60.1</v>
      </c>
    </row>
    <row r="606" ht="13.5">
      <c r="B606">
        <v>60.2</v>
      </c>
    </row>
    <row r="607" ht="13.5">
      <c r="B607">
        <v>60.3</v>
      </c>
    </row>
    <row r="608" ht="13.5">
      <c r="B608">
        <v>60.4</v>
      </c>
    </row>
    <row r="609" ht="13.5">
      <c r="B609">
        <v>60.5</v>
      </c>
    </row>
    <row r="610" ht="13.5">
      <c r="B610">
        <v>60.6</v>
      </c>
    </row>
    <row r="611" ht="13.5">
      <c r="B611">
        <v>60.7</v>
      </c>
    </row>
    <row r="612" ht="13.5">
      <c r="B612">
        <v>60.8</v>
      </c>
    </row>
    <row r="613" ht="13.5">
      <c r="B613">
        <v>60.9</v>
      </c>
    </row>
    <row r="614" ht="13.5">
      <c r="B614">
        <v>61</v>
      </c>
    </row>
    <row r="615" ht="13.5">
      <c r="B615">
        <v>61.1</v>
      </c>
    </row>
    <row r="616" ht="13.5">
      <c r="B616">
        <v>61.2</v>
      </c>
    </row>
    <row r="617" ht="13.5">
      <c r="B617">
        <v>61.3</v>
      </c>
    </row>
    <row r="618" ht="13.5">
      <c r="B618">
        <v>61.4</v>
      </c>
    </row>
    <row r="619" ht="13.5">
      <c r="B619">
        <v>61.5</v>
      </c>
    </row>
    <row r="620" ht="13.5">
      <c r="B620">
        <v>61.6</v>
      </c>
    </row>
    <row r="621" ht="13.5">
      <c r="B621">
        <v>61.7</v>
      </c>
    </row>
    <row r="622" ht="13.5">
      <c r="B622">
        <v>61.8</v>
      </c>
    </row>
    <row r="623" ht="13.5">
      <c r="B623">
        <v>61.9</v>
      </c>
    </row>
    <row r="624" ht="13.5">
      <c r="B624">
        <v>62</v>
      </c>
    </row>
    <row r="625" ht="13.5">
      <c r="B625">
        <v>62.1</v>
      </c>
    </row>
    <row r="626" ht="13.5">
      <c r="B626">
        <v>62.2</v>
      </c>
    </row>
    <row r="627" ht="13.5">
      <c r="B627">
        <v>62.3</v>
      </c>
    </row>
    <row r="628" ht="13.5">
      <c r="B628">
        <v>62.4</v>
      </c>
    </row>
    <row r="629" ht="13.5">
      <c r="B629">
        <v>62.5</v>
      </c>
    </row>
    <row r="630" ht="13.5">
      <c r="B630">
        <v>62.6</v>
      </c>
    </row>
    <row r="631" ht="13.5">
      <c r="B631">
        <v>62.7</v>
      </c>
    </row>
    <row r="632" ht="13.5">
      <c r="B632">
        <v>62.8</v>
      </c>
    </row>
    <row r="633" ht="13.5">
      <c r="B633">
        <v>62.9</v>
      </c>
    </row>
    <row r="634" ht="13.5">
      <c r="B634">
        <v>63</v>
      </c>
    </row>
    <row r="635" ht="13.5">
      <c r="B635">
        <v>63.1</v>
      </c>
    </row>
    <row r="636" ht="13.5">
      <c r="B636">
        <v>63.2</v>
      </c>
    </row>
    <row r="637" ht="13.5">
      <c r="B637">
        <v>63.3</v>
      </c>
    </row>
    <row r="638" ht="13.5">
      <c r="B638">
        <v>63.4</v>
      </c>
    </row>
    <row r="639" ht="13.5">
      <c r="B639">
        <v>63.5</v>
      </c>
    </row>
    <row r="640" ht="13.5">
      <c r="B640">
        <v>63.6</v>
      </c>
    </row>
    <row r="641" ht="13.5">
      <c r="B641">
        <v>63.7</v>
      </c>
    </row>
    <row r="642" ht="13.5">
      <c r="B642">
        <v>63.8</v>
      </c>
    </row>
    <row r="643" ht="13.5">
      <c r="B643">
        <v>63.9</v>
      </c>
    </row>
    <row r="644" ht="13.5">
      <c r="B644">
        <v>64</v>
      </c>
    </row>
    <row r="645" ht="13.5">
      <c r="B645">
        <v>64.1</v>
      </c>
    </row>
    <row r="646" ht="13.5">
      <c r="B646">
        <v>64.2</v>
      </c>
    </row>
    <row r="647" ht="13.5">
      <c r="B647">
        <v>64.3</v>
      </c>
    </row>
    <row r="648" ht="13.5">
      <c r="B648">
        <v>64.4</v>
      </c>
    </row>
    <row r="649" ht="13.5">
      <c r="B649">
        <v>64.5</v>
      </c>
    </row>
    <row r="650" ht="13.5">
      <c r="B650">
        <v>64.6</v>
      </c>
    </row>
    <row r="651" ht="13.5">
      <c r="B651">
        <v>64.7</v>
      </c>
    </row>
    <row r="652" ht="13.5">
      <c r="B652">
        <v>64.8</v>
      </c>
    </row>
    <row r="653" ht="13.5">
      <c r="B653">
        <v>64.9</v>
      </c>
    </row>
    <row r="654" ht="13.5">
      <c r="B654">
        <v>65</v>
      </c>
    </row>
    <row r="655" ht="13.5">
      <c r="B655">
        <v>65.1</v>
      </c>
    </row>
    <row r="656" ht="13.5">
      <c r="B656">
        <v>65.2</v>
      </c>
    </row>
    <row r="657" ht="13.5">
      <c r="B657">
        <v>65.3</v>
      </c>
    </row>
    <row r="658" ht="13.5">
      <c r="B658">
        <v>65.4</v>
      </c>
    </row>
    <row r="659" ht="13.5">
      <c r="B659">
        <v>65.5</v>
      </c>
    </row>
    <row r="660" ht="13.5">
      <c r="B660">
        <v>65.6</v>
      </c>
    </row>
    <row r="661" ht="13.5">
      <c r="B661">
        <v>65.7</v>
      </c>
    </row>
    <row r="662" ht="13.5">
      <c r="B662">
        <v>65.8</v>
      </c>
    </row>
    <row r="663" ht="13.5">
      <c r="B663">
        <v>65.9</v>
      </c>
    </row>
    <row r="664" ht="13.5">
      <c r="B664">
        <v>66</v>
      </c>
    </row>
    <row r="665" ht="13.5">
      <c r="B665">
        <v>66.1</v>
      </c>
    </row>
    <row r="666" ht="13.5">
      <c r="B666">
        <v>66.2</v>
      </c>
    </row>
    <row r="667" ht="13.5">
      <c r="B667">
        <v>66.3</v>
      </c>
    </row>
    <row r="668" ht="13.5">
      <c r="B668">
        <v>66.4</v>
      </c>
    </row>
    <row r="669" ht="13.5">
      <c r="B669">
        <v>66.5</v>
      </c>
    </row>
    <row r="670" ht="13.5">
      <c r="B670">
        <v>66.6</v>
      </c>
    </row>
    <row r="671" ht="13.5">
      <c r="B671">
        <v>66.7</v>
      </c>
    </row>
    <row r="672" ht="13.5">
      <c r="B672">
        <v>66.8</v>
      </c>
    </row>
    <row r="673" ht="13.5">
      <c r="B673">
        <v>66.9</v>
      </c>
    </row>
    <row r="674" ht="13.5">
      <c r="B674">
        <v>67</v>
      </c>
    </row>
    <row r="675" ht="13.5">
      <c r="B675">
        <v>67.1</v>
      </c>
    </row>
    <row r="676" ht="13.5">
      <c r="B676">
        <v>67.2</v>
      </c>
    </row>
    <row r="677" ht="13.5">
      <c r="B677">
        <v>67.3</v>
      </c>
    </row>
    <row r="678" ht="13.5">
      <c r="B678">
        <v>67.4</v>
      </c>
    </row>
    <row r="679" ht="13.5">
      <c r="B679">
        <v>67.5</v>
      </c>
    </row>
    <row r="680" ht="13.5">
      <c r="B680">
        <v>67.6</v>
      </c>
    </row>
    <row r="681" ht="13.5">
      <c r="B681">
        <v>67.7</v>
      </c>
    </row>
    <row r="682" ht="13.5">
      <c r="B682">
        <v>67.8</v>
      </c>
    </row>
    <row r="683" ht="13.5">
      <c r="B683">
        <v>67.9</v>
      </c>
    </row>
    <row r="684" ht="13.5">
      <c r="B684">
        <v>68</v>
      </c>
    </row>
    <row r="685" ht="13.5">
      <c r="B685">
        <v>68.1</v>
      </c>
    </row>
    <row r="686" ht="13.5">
      <c r="B686">
        <v>68.2</v>
      </c>
    </row>
    <row r="687" ht="13.5">
      <c r="B687">
        <v>68.3</v>
      </c>
    </row>
    <row r="688" ht="13.5">
      <c r="B688">
        <v>68.4</v>
      </c>
    </row>
    <row r="689" ht="13.5">
      <c r="B689">
        <v>68.5</v>
      </c>
    </row>
    <row r="690" ht="13.5">
      <c r="B690">
        <v>68.6</v>
      </c>
    </row>
    <row r="691" ht="13.5">
      <c r="B691">
        <v>68.7</v>
      </c>
    </row>
    <row r="692" ht="13.5">
      <c r="B692">
        <v>68.8</v>
      </c>
    </row>
    <row r="693" ht="13.5">
      <c r="B693">
        <v>68.9</v>
      </c>
    </row>
    <row r="694" ht="13.5">
      <c r="B694">
        <v>69</v>
      </c>
    </row>
    <row r="695" ht="13.5">
      <c r="B695">
        <v>69.1</v>
      </c>
    </row>
    <row r="696" ht="13.5">
      <c r="B696">
        <v>69.2</v>
      </c>
    </row>
    <row r="697" ht="13.5">
      <c r="B697">
        <v>69.3</v>
      </c>
    </row>
    <row r="698" ht="13.5">
      <c r="B698">
        <v>69.4</v>
      </c>
    </row>
    <row r="699" ht="13.5">
      <c r="B699">
        <v>69.5</v>
      </c>
    </row>
    <row r="700" ht="13.5">
      <c r="B700">
        <v>69.6</v>
      </c>
    </row>
    <row r="701" ht="13.5">
      <c r="B701">
        <v>69.7</v>
      </c>
    </row>
    <row r="702" ht="13.5">
      <c r="B702">
        <v>69.8</v>
      </c>
    </row>
    <row r="703" ht="13.5">
      <c r="B703">
        <v>69.9</v>
      </c>
    </row>
    <row r="704" ht="13.5">
      <c r="B704">
        <v>70</v>
      </c>
    </row>
    <row r="705" ht="13.5">
      <c r="B705">
        <v>70.1</v>
      </c>
    </row>
    <row r="706" ht="13.5">
      <c r="B706">
        <v>70.2</v>
      </c>
    </row>
    <row r="707" ht="13.5">
      <c r="B707">
        <v>70.3</v>
      </c>
    </row>
    <row r="708" ht="13.5">
      <c r="B708">
        <v>70.4</v>
      </c>
    </row>
    <row r="709" ht="13.5">
      <c r="B709">
        <v>70.5</v>
      </c>
    </row>
    <row r="710" ht="13.5">
      <c r="B710">
        <v>70.6</v>
      </c>
    </row>
    <row r="711" ht="13.5">
      <c r="B711">
        <v>70.7</v>
      </c>
    </row>
    <row r="712" ht="13.5">
      <c r="B712">
        <v>70.8</v>
      </c>
    </row>
    <row r="713" ht="13.5">
      <c r="B713">
        <v>70.9</v>
      </c>
    </row>
    <row r="714" ht="13.5">
      <c r="B714">
        <v>71</v>
      </c>
    </row>
    <row r="715" ht="13.5">
      <c r="B715">
        <v>71.1</v>
      </c>
    </row>
    <row r="716" ht="13.5">
      <c r="B716">
        <v>71.2</v>
      </c>
    </row>
    <row r="717" ht="13.5">
      <c r="B717">
        <v>71.3</v>
      </c>
    </row>
    <row r="718" ht="13.5">
      <c r="B718">
        <v>71.4</v>
      </c>
    </row>
    <row r="719" ht="13.5">
      <c r="B719">
        <v>71.5</v>
      </c>
    </row>
    <row r="720" ht="13.5">
      <c r="B720">
        <v>71.6</v>
      </c>
    </row>
    <row r="721" ht="13.5">
      <c r="B721">
        <v>71.7</v>
      </c>
    </row>
    <row r="722" ht="13.5">
      <c r="B722">
        <v>71.8</v>
      </c>
    </row>
    <row r="723" ht="13.5">
      <c r="B723">
        <v>71.9</v>
      </c>
    </row>
    <row r="724" ht="13.5">
      <c r="B724">
        <v>72</v>
      </c>
    </row>
    <row r="725" ht="13.5">
      <c r="B725">
        <v>72.1</v>
      </c>
    </row>
    <row r="726" ht="13.5">
      <c r="B726">
        <v>72.2</v>
      </c>
    </row>
    <row r="727" ht="13.5">
      <c r="B727">
        <v>72.3</v>
      </c>
    </row>
    <row r="728" ht="13.5">
      <c r="B728">
        <v>72.4</v>
      </c>
    </row>
    <row r="729" ht="13.5">
      <c r="B729">
        <v>72.5</v>
      </c>
    </row>
    <row r="730" ht="13.5">
      <c r="B730">
        <v>72.6</v>
      </c>
    </row>
    <row r="731" ht="13.5">
      <c r="B731">
        <v>72.7</v>
      </c>
    </row>
    <row r="732" ht="13.5">
      <c r="B732">
        <v>72.8</v>
      </c>
    </row>
    <row r="733" ht="13.5">
      <c r="B733">
        <v>72.9</v>
      </c>
    </row>
    <row r="734" ht="13.5">
      <c r="B734">
        <v>73</v>
      </c>
    </row>
    <row r="735" ht="13.5">
      <c r="B735">
        <v>73.1</v>
      </c>
    </row>
    <row r="736" ht="13.5">
      <c r="B736">
        <v>73.2</v>
      </c>
    </row>
    <row r="737" ht="13.5">
      <c r="B737">
        <v>73.3</v>
      </c>
    </row>
    <row r="738" ht="13.5">
      <c r="B738">
        <v>73.4</v>
      </c>
    </row>
    <row r="739" ht="13.5">
      <c r="B739">
        <v>73.5</v>
      </c>
    </row>
    <row r="740" ht="13.5">
      <c r="B740">
        <v>73.6</v>
      </c>
    </row>
    <row r="741" ht="13.5">
      <c r="B741">
        <v>73.7</v>
      </c>
    </row>
    <row r="742" ht="13.5">
      <c r="B742">
        <v>73.8</v>
      </c>
    </row>
    <row r="743" ht="13.5">
      <c r="B743">
        <v>73.9</v>
      </c>
    </row>
    <row r="744" ht="13.5">
      <c r="B744">
        <v>74</v>
      </c>
    </row>
    <row r="745" ht="13.5">
      <c r="B745">
        <v>74.1</v>
      </c>
    </row>
    <row r="746" ht="13.5">
      <c r="B746">
        <v>74.2</v>
      </c>
    </row>
    <row r="747" ht="13.5">
      <c r="B747">
        <v>74.3</v>
      </c>
    </row>
    <row r="748" ht="13.5">
      <c r="B748">
        <v>74.4</v>
      </c>
    </row>
    <row r="749" ht="13.5">
      <c r="B749">
        <v>74.5</v>
      </c>
    </row>
    <row r="750" ht="13.5">
      <c r="B750">
        <v>74.6</v>
      </c>
    </row>
    <row r="751" ht="13.5">
      <c r="B751">
        <v>74.7</v>
      </c>
    </row>
    <row r="752" ht="13.5">
      <c r="B752">
        <v>74.8</v>
      </c>
    </row>
    <row r="753" ht="13.5">
      <c r="B753">
        <v>74.9</v>
      </c>
    </row>
    <row r="754" ht="13.5">
      <c r="B754">
        <v>75</v>
      </c>
    </row>
    <row r="755" ht="13.5">
      <c r="B755">
        <v>75.1</v>
      </c>
    </row>
    <row r="756" ht="13.5">
      <c r="B756">
        <v>75.2</v>
      </c>
    </row>
    <row r="757" ht="13.5">
      <c r="B757">
        <v>75.3</v>
      </c>
    </row>
    <row r="758" ht="13.5">
      <c r="B758">
        <v>75.4</v>
      </c>
    </row>
    <row r="759" ht="13.5">
      <c r="B759">
        <v>75.5</v>
      </c>
    </row>
    <row r="760" ht="13.5">
      <c r="B760">
        <v>75.6</v>
      </c>
    </row>
    <row r="761" ht="13.5">
      <c r="B761">
        <v>75.7</v>
      </c>
    </row>
    <row r="762" ht="13.5">
      <c r="B762">
        <v>75.8</v>
      </c>
    </row>
    <row r="763" ht="13.5">
      <c r="B763">
        <v>75.9</v>
      </c>
    </row>
    <row r="764" ht="13.5">
      <c r="B764">
        <v>76</v>
      </c>
    </row>
    <row r="765" ht="13.5">
      <c r="B765">
        <v>76.1</v>
      </c>
    </row>
    <row r="766" ht="13.5">
      <c r="B766">
        <v>76.2</v>
      </c>
    </row>
    <row r="767" ht="13.5">
      <c r="B767">
        <v>76.3</v>
      </c>
    </row>
    <row r="768" ht="13.5">
      <c r="B768">
        <v>76.4</v>
      </c>
    </row>
    <row r="769" ht="13.5">
      <c r="B769">
        <v>76.5</v>
      </c>
    </row>
    <row r="770" ht="13.5">
      <c r="B770">
        <v>76.6</v>
      </c>
    </row>
    <row r="771" ht="13.5">
      <c r="B771">
        <v>76.7</v>
      </c>
    </row>
    <row r="772" ht="13.5">
      <c r="B772">
        <v>76.8</v>
      </c>
    </row>
    <row r="773" ht="13.5">
      <c r="B773">
        <v>76.9</v>
      </c>
    </row>
    <row r="774" ht="13.5">
      <c r="B774">
        <v>77</v>
      </c>
    </row>
    <row r="775" ht="13.5">
      <c r="B775">
        <v>77.1</v>
      </c>
    </row>
    <row r="776" ht="13.5">
      <c r="B776">
        <v>77.2</v>
      </c>
    </row>
    <row r="777" ht="13.5">
      <c r="B777">
        <v>77.3</v>
      </c>
    </row>
    <row r="778" ht="13.5">
      <c r="B778">
        <v>77.4</v>
      </c>
    </row>
    <row r="779" ht="13.5">
      <c r="B779">
        <v>77.5</v>
      </c>
    </row>
    <row r="780" ht="13.5">
      <c r="B780">
        <v>77.6</v>
      </c>
    </row>
    <row r="781" ht="13.5">
      <c r="B781">
        <v>77.7</v>
      </c>
    </row>
    <row r="782" ht="13.5">
      <c r="B782">
        <v>77.8</v>
      </c>
    </row>
    <row r="783" ht="13.5">
      <c r="B783">
        <v>77.9</v>
      </c>
    </row>
    <row r="784" ht="13.5">
      <c r="B784">
        <v>78</v>
      </c>
    </row>
    <row r="785" ht="13.5">
      <c r="B785">
        <v>78.1</v>
      </c>
    </row>
    <row r="786" ht="13.5">
      <c r="B786">
        <v>78.2</v>
      </c>
    </row>
    <row r="787" ht="13.5">
      <c r="B787">
        <v>78.3</v>
      </c>
    </row>
    <row r="788" ht="13.5">
      <c r="B788">
        <v>78.4</v>
      </c>
    </row>
    <row r="789" ht="13.5">
      <c r="B789">
        <v>78.5</v>
      </c>
    </row>
    <row r="790" ht="13.5">
      <c r="B790">
        <v>78.6</v>
      </c>
    </row>
    <row r="791" ht="13.5">
      <c r="B791">
        <v>78.7</v>
      </c>
    </row>
    <row r="792" ht="13.5">
      <c r="B792">
        <v>78.8</v>
      </c>
    </row>
    <row r="793" ht="13.5">
      <c r="B793">
        <v>78.9</v>
      </c>
    </row>
    <row r="794" ht="13.5">
      <c r="B794">
        <v>79</v>
      </c>
    </row>
    <row r="795" ht="13.5">
      <c r="B795">
        <v>79.1</v>
      </c>
    </row>
    <row r="796" ht="13.5">
      <c r="B796">
        <v>79.2</v>
      </c>
    </row>
    <row r="797" ht="13.5">
      <c r="B797">
        <v>79.3</v>
      </c>
    </row>
    <row r="798" ht="13.5">
      <c r="B798">
        <v>79.4</v>
      </c>
    </row>
    <row r="799" ht="13.5">
      <c r="B799">
        <v>79.5</v>
      </c>
    </row>
    <row r="800" ht="13.5">
      <c r="B800">
        <v>79.6</v>
      </c>
    </row>
    <row r="801" ht="13.5">
      <c r="B801">
        <v>79.7</v>
      </c>
    </row>
    <row r="802" ht="13.5">
      <c r="B802">
        <v>79.8</v>
      </c>
    </row>
    <row r="803" ht="13.5">
      <c r="B803">
        <v>79.9</v>
      </c>
    </row>
    <row r="804" ht="13.5">
      <c r="B804">
        <v>80</v>
      </c>
    </row>
    <row r="805" ht="13.5">
      <c r="B805">
        <v>80.1</v>
      </c>
    </row>
    <row r="806" ht="13.5">
      <c r="B806">
        <v>80.2</v>
      </c>
    </row>
    <row r="807" ht="13.5">
      <c r="B807">
        <v>80.3</v>
      </c>
    </row>
    <row r="808" ht="13.5">
      <c r="B808">
        <v>80.4</v>
      </c>
    </row>
    <row r="809" ht="13.5">
      <c r="B809">
        <v>80.5</v>
      </c>
    </row>
    <row r="810" ht="13.5">
      <c r="B810">
        <v>80.6</v>
      </c>
    </row>
    <row r="811" ht="13.5">
      <c r="B811">
        <v>80.7</v>
      </c>
    </row>
    <row r="812" ht="13.5">
      <c r="B812">
        <v>80.8</v>
      </c>
    </row>
    <row r="813" ht="13.5">
      <c r="B813">
        <v>80.9</v>
      </c>
    </row>
    <row r="814" ht="13.5">
      <c r="B814">
        <v>81</v>
      </c>
    </row>
    <row r="815" ht="13.5">
      <c r="B815">
        <v>81.1</v>
      </c>
    </row>
    <row r="816" ht="13.5">
      <c r="B816">
        <v>81.2</v>
      </c>
    </row>
    <row r="817" ht="13.5">
      <c r="B817">
        <v>81.3</v>
      </c>
    </row>
    <row r="818" ht="13.5">
      <c r="B818">
        <v>81.4</v>
      </c>
    </row>
    <row r="819" ht="13.5">
      <c r="B819">
        <v>81.5</v>
      </c>
    </row>
    <row r="820" ht="13.5">
      <c r="B820">
        <v>81.6</v>
      </c>
    </row>
    <row r="821" ht="13.5">
      <c r="B821">
        <v>81.7</v>
      </c>
    </row>
    <row r="822" ht="13.5">
      <c r="B822">
        <v>81.8</v>
      </c>
    </row>
    <row r="823" ht="13.5">
      <c r="B823">
        <v>81.9</v>
      </c>
    </row>
    <row r="824" ht="13.5">
      <c r="B824">
        <v>82</v>
      </c>
    </row>
    <row r="825" ht="13.5">
      <c r="B825">
        <v>82.1</v>
      </c>
    </row>
    <row r="826" ht="13.5">
      <c r="B826">
        <v>82.2</v>
      </c>
    </row>
    <row r="827" ht="13.5">
      <c r="B827">
        <v>82.3</v>
      </c>
    </row>
    <row r="828" ht="13.5">
      <c r="B828">
        <v>82.4</v>
      </c>
    </row>
    <row r="829" ht="13.5">
      <c r="B829">
        <v>82.5</v>
      </c>
    </row>
    <row r="830" ht="13.5">
      <c r="B830">
        <v>82.6</v>
      </c>
    </row>
    <row r="831" ht="13.5">
      <c r="B831">
        <v>82.7</v>
      </c>
    </row>
    <row r="832" ht="13.5">
      <c r="B832">
        <v>82.8</v>
      </c>
    </row>
    <row r="833" ht="13.5">
      <c r="B833">
        <v>82.9</v>
      </c>
    </row>
    <row r="834" ht="13.5">
      <c r="B834">
        <v>83</v>
      </c>
    </row>
    <row r="835" ht="13.5">
      <c r="B835">
        <v>83.1</v>
      </c>
    </row>
    <row r="836" ht="13.5">
      <c r="B836">
        <v>83.2</v>
      </c>
    </row>
    <row r="837" ht="13.5">
      <c r="B837">
        <v>83.3</v>
      </c>
    </row>
    <row r="838" ht="13.5">
      <c r="B838">
        <v>83.4</v>
      </c>
    </row>
    <row r="839" ht="13.5">
      <c r="B839">
        <v>83.5</v>
      </c>
    </row>
    <row r="840" ht="13.5">
      <c r="B840">
        <v>83.6</v>
      </c>
    </row>
    <row r="841" ht="13.5">
      <c r="B841">
        <v>83.7</v>
      </c>
    </row>
    <row r="842" ht="13.5">
      <c r="B842">
        <v>83.8</v>
      </c>
    </row>
    <row r="843" ht="13.5">
      <c r="B843">
        <v>83.9</v>
      </c>
    </row>
    <row r="844" ht="13.5">
      <c r="B844">
        <v>84</v>
      </c>
    </row>
    <row r="845" ht="13.5">
      <c r="B845">
        <v>84.1</v>
      </c>
    </row>
    <row r="846" ht="13.5">
      <c r="B846">
        <v>84.2</v>
      </c>
    </row>
    <row r="847" ht="13.5">
      <c r="B847">
        <v>84.3</v>
      </c>
    </row>
    <row r="848" ht="13.5">
      <c r="B848">
        <v>84.4</v>
      </c>
    </row>
    <row r="849" ht="13.5">
      <c r="B849">
        <v>84.5</v>
      </c>
    </row>
    <row r="850" ht="13.5">
      <c r="B850">
        <v>84.6</v>
      </c>
    </row>
    <row r="851" ht="13.5">
      <c r="B851">
        <v>84.7</v>
      </c>
    </row>
    <row r="852" ht="13.5">
      <c r="B852">
        <v>84.8</v>
      </c>
    </row>
    <row r="853" ht="13.5">
      <c r="B853">
        <v>84.9</v>
      </c>
    </row>
    <row r="854" ht="13.5">
      <c r="B854">
        <v>85</v>
      </c>
    </row>
    <row r="855" ht="13.5">
      <c r="B855">
        <v>85.1</v>
      </c>
    </row>
    <row r="856" ht="13.5">
      <c r="B856">
        <v>85.2</v>
      </c>
    </row>
    <row r="857" ht="13.5">
      <c r="B857">
        <v>85.3</v>
      </c>
    </row>
    <row r="858" ht="13.5">
      <c r="B858">
        <v>85.4</v>
      </c>
    </row>
    <row r="859" ht="13.5">
      <c r="B859">
        <v>85.5</v>
      </c>
    </row>
    <row r="860" ht="13.5">
      <c r="B860">
        <v>85.6</v>
      </c>
    </row>
    <row r="861" ht="13.5">
      <c r="B861">
        <v>85.7</v>
      </c>
    </row>
    <row r="862" ht="13.5">
      <c r="B862">
        <v>85.8</v>
      </c>
    </row>
    <row r="863" ht="13.5">
      <c r="B863">
        <v>85.9</v>
      </c>
    </row>
    <row r="864" ht="13.5">
      <c r="B864">
        <v>86</v>
      </c>
    </row>
    <row r="865" ht="13.5">
      <c r="B865">
        <v>86.1</v>
      </c>
    </row>
    <row r="866" ht="13.5">
      <c r="B866">
        <v>86.2</v>
      </c>
    </row>
    <row r="867" ht="13.5">
      <c r="B867">
        <v>86.3</v>
      </c>
    </row>
    <row r="868" ht="13.5">
      <c r="B868">
        <v>86.4</v>
      </c>
    </row>
    <row r="869" ht="13.5">
      <c r="B869">
        <v>86.5</v>
      </c>
    </row>
    <row r="870" ht="13.5">
      <c r="B870">
        <v>86.6</v>
      </c>
    </row>
    <row r="871" ht="13.5">
      <c r="B871">
        <v>86.7</v>
      </c>
    </row>
    <row r="872" ht="13.5">
      <c r="B872">
        <v>86.8</v>
      </c>
    </row>
    <row r="873" ht="13.5">
      <c r="B873">
        <v>86.9</v>
      </c>
    </row>
    <row r="874" ht="13.5">
      <c r="B874">
        <v>87</v>
      </c>
    </row>
    <row r="875" ht="13.5">
      <c r="B875">
        <v>87.1</v>
      </c>
    </row>
    <row r="876" ht="13.5">
      <c r="B876">
        <v>87.2</v>
      </c>
    </row>
    <row r="877" ht="13.5">
      <c r="B877">
        <v>87.3</v>
      </c>
    </row>
    <row r="878" ht="13.5">
      <c r="B878">
        <v>87.4</v>
      </c>
    </row>
    <row r="879" ht="13.5">
      <c r="B879">
        <v>87.5</v>
      </c>
    </row>
    <row r="880" ht="13.5">
      <c r="B880">
        <v>87.6</v>
      </c>
    </row>
    <row r="881" ht="13.5">
      <c r="B881">
        <v>87.7</v>
      </c>
    </row>
    <row r="882" ht="13.5">
      <c r="B882">
        <v>87.8</v>
      </c>
    </row>
    <row r="883" ht="13.5">
      <c r="B883">
        <v>87.9</v>
      </c>
    </row>
    <row r="884" ht="13.5">
      <c r="B884">
        <v>88</v>
      </c>
    </row>
    <row r="885" ht="13.5">
      <c r="B885">
        <v>88.1</v>
      </c>
    </row>
    <row r="886" ht="13.5">
      <c r="B886">
        <v>88.2</v>
      </c>
    </row>
    <row r="887" ht="13.5">
      <c r="B887">
        <v>88.3</v>
      </c>
    </row>
    <row r="888" ht="13.5">
      <c r="B888">
        <v>88.4</v>
      </c>
    </row>
    <row r="889" ht="13.5">
      <c r="B889">
        <v>88.5</v>
      </c>
    </row>
    <row r="890" ht="13.5">
      <c r="B890">
        <v>88.6</v>
      </c>
    </row>
    <row r="891" ht="13.5">
      <c r="B891">
        <v>88.7</v>
      </c>
    </row>
    <row r="892" ht="13.5">
      <c r="B892">
        <v>88.8</v>
      </c>
    </row>
    <row r="893" ht="13.5">
      <c r="B893">
        <v>88.9</v>
      </c>
    </row>
    <row r="894" ht="13.5">
      <c r="B894">
        <v>89</v>
      </c>
    </row>
    <row r="895" ht="13.5">
      <c r="B895">
        <v>89.1</v>
      </c>
    </row>
    <row r="896" ht="13.5">
      <c r="B896">
        <v>89.2</v>
      </c>
    </row>
    <row r="897" ht="13.5">
      <c r="B897">
        <v>89.3</v>
      </c>
    </row>
    <row r="898" ht="13.5">
      <c r="B898">
        <v>89.4</v>
      </c>
    </row>
    <row r="899" ht="13.5">
      <c r="B899">
        <v>89.5</v>
      </c>
    </row>
    <row r="900" ht="13.5">
      <c r="B900">
        <v>89.6</v>
      </c>
    </row>
    <row r="901" ht="13.5">
      <c r="B901">
        <v>89.7</v>
      </c>
    </row>
    <row r="902" ht="13.5">
      <c r="B902">
        <v>89.8</v>
      </c>
    </row>
    <row r="903" ht="13.5">
      <c r="B903">
        <v>89.9</v>
      </c>
    </row>
    <row r="904" ht="13.5">
      <c r="B904">
        <v>90</v>
      </c>
    </row>
    <row r="905" ht="13.5">
      <c r="B905">
        <v>90.1</v>
      </c>
    </row>
    <row r="906" ht="13.5">
      <c r="B906">
        <v>90.2</v>
      </c>
    </row>
    <row r="907" ht="13.5">
      <c r="B907">
        <v>90.3</v>
      </c>
    </row>
    <row r="908" ht="13.5">
      <c r="B908">
        <v>90.4</v>
      </c>
    </row>
    <row r="909" ht="13.5">
      <c r="B909">
        <v>90.5</v>
      </c>
    </row>
    <row r="910" ht="13.5">
      <c r="B910">
        <v>90.6</v>
      </c>
    </row>
    <row r="911" ht="13.5">
      <c r="B911">
        <v>90.7</v>
      </c>
    </row>
    <row r="912" ht="13.5">
      <c r="B912">
        <v>90.8</v>
      </c>
    </row>
    <row r="913" ht="13.5">
      <c r="B913">
        <v>90.9</v>
      </c>
    </row>
    <row r="914" ht="13.5">
      <c r="B914">
        <v>91</v>
      </c>
    </row>
    <row r="915" ht="13.5">
      <c r="B915">
        <v>91.1</v>
      </c>
    </row>
    <row r="916" ht="13.5">
      <c r="B916">
        <v>91.2</v>
      </c>
    </row>
    <row r="917" ht="13.5">
      <c r="B917">
        <v>91.3</v>
      </c>
    </row>
    <row r="918" ht="13.5">
      <c r="B918">
        <v>91.4</v>
      </c>
    </row>
    <row r="919" ht="13.5">
      <c r="B919">
        <v>91.5</v>
      </c>
    </row>
    <row r="920" ht="13.5">
      <c r="B920">
        <v>91.6</v>
      </c>
    </row>
    <row r="921" ht="13.5">
      <c r="B921">
        <v>91.7</v>
      </c>
    </row>
    <row r="922" ht="13.5">
      <c r="B922">
        <v>91.8</v>
      </c>
    </row>
    <row r="923" ht="13.5">
      <c r="B923">
        <v>91.9</v>
      </c>
    </row>
    <row r="924" ht="13.5">
      <c r="B924">
        <v>92</v>
      </c>
    </row>
    <row r="925" ht="13.5">
      <c r="B925">
        <v>92.1</v>
      </c>
    </row>
    <row r="926" ht="13.5">
      <c r="B926">
        <v>92.2</v>
      </c>
    </row>
    <row r="927" ht="13.5">
      <c r="B927">
        <v>92.3</v>
      </c>
    </row>
    <row r="928" ht="13.5">
      <c r="B928">
        <v>92.4</v>
      </c>
    </row>
    <row r="929" ht="13.5">
      <c r="B929">
        <v>92.5</v>
      </c>
    </row>
    <row r="930" ht="13.5">
      <c r="B930">
        <v>92.6</v>
      </c>
    </row>
    <row r="931" ht="13.5">
      <c r="B931">
        <v>92.7</v>
      </c>
    </row>
    <row r="932" ht="13.5">
      <c r="B932">
        <v>92.8</v>
      </c>
    </row>
    <row r="933" ht="13.5">
      <c r="B933">
        <v>92.9</v>
      </c>
    </row>
    <row r="934" ht="13.5">
      <c r="B934">
        <v>93</v>
      </c>
    </row>
    <row r="935" ht="13.5">
      <c r="B935">
        <v>93.1</v>
      </c>
    </row>
    <row r="936" ht="13.5">
      <c r="B936">
        <v>93.2</v>
      </c>
    </row>
    <row r="937" ht="13.5">
      <c r="B937">
        <v>93.3</v>
      </c>
    </row>
    <row r="938" ht="13.5">
      <c r="B938">
        <v>93.4</v>
      </c>
    </row>
    <row r="939" ht="13.5">
      <c r="B939">
        <v>93.5</v>
      </c>
    </row>
    <row r="940" ht="13.5">
      <c r="B940">
        <v>93.6</v>
      </c>
    </row>
    <row r="941" ht="13.5">
      <c r="B941">
        <v>93.7</v>
      </c>
    </row>
    <row r="942" ht="13.5">
      <c r="B942">
        <v>93.8</v>
      </c>
    </row>
    <row r="943" ht="13.5">
      <c r="B943">
        <v>93.9</v>
      </c>
    </row>
    <row r="944" ht="13.5">
      <c r="B944">
        <v>94</v>
      </c>
    </row>
    <row r="945" ht="13.5">
      <c r="B945">
        <v>94.1</v>
      </c>
    </row>
    <row r="946" ht="13.5">
      <c r="B946">
        <v>94.2</v>
      </c>
    </row>
    <row r="947" ht="13.5">
      <c r="B947">
        <v>94.3</v>
      </c>
    </row>
    <row r="948" ht="13.5">
      <c r="B948">
        <v>94.4</v>
      </c>
    </row>
    <row r="949" ht="13.5">
      <c r="B949">
        <v>94.5</v>
      </c>
    </row>
    <row r="950" ht="13.5">
      <c r="B950">
        <v>94.6</v>
      </c>
    </row>
    <row r="951" ht="13.5">
      <c r="B951">
        <v>94.7</v>
      </c>
    </row>
    <row r="952" ht="13.5">
      <c r="B952">
        <v>94.8</v>
      </c>
    </row>
    <row r="953" ht="13.5">
      <c r="B953">
        <v>94.9</v>
      </c>
    </row>
    <row r="954" ht="13.5">
      <c r="B954">
        <v>95</v>
      </c>
    </row>
    <row r="955" ht="13.5">
      <c r="B955">
        <v>95.1</v>
      </c>
    </row>
    <row r="956" ht="13.5">
      <c r="B956">
        <v>95.2</v>
      </c>
    </row>
    <row r="957" ht="13.5">
      <c r="B957">
        <v>95.3</v>
      </c>
    </row>
    <row r="958" ht="13.5">
      <c r="B958">
        <v>95.4</v>
      </c>
    </row>
    <row r="959" ht="13.5">
      <c r="B959">
        <v>95.5</v>
      </c>
    </row>
    <row r="960" ht="13.5">
      <c r="B960">
        <v>95.6</v>
      </c>
    </row>
    <row r="961" ht="13.5">
      <c r="B961">
        <v>95.7</v>
      </c>
    </row>
    <row r="962" ht="13.5">
      <c r="B962">
        <v>95.8</v>
      </c>
    </row>
    <row r="963" ht="13.5">
      <c r="B963">
        <v>95.9</v>
      </c>
    </row>
    <row r="964" ht="13.5">
      <c r="B964">
        <v>96</v>
      </c>
    </row>
    <row r="965" ht="13.5">
      <c r="B965">
        <v>96.1</v>
      </c>
    </row>
    <row r="966" ht="13.5">
      <c r="B966">
        <v>96.2</v>
      </c>
    </row>
    <row r="967" ht="13.5">
      <c r="B967">
        <v>96.3</v>
      </c>
    </row>
    <row r="968" ht="13.5">
      <c r="B968">
        <v>96.4</v>
      </c>
    </row>
    <row r="969" ht="13.5">
      <c r="B969">
        <v>96.5</v>
      </c>
    </row>
    <row r="970" ht="13.5">
      <c r="B970">
        <v>96.6</v>
      </c>
    </row>
    <row r="971" ht="13.5">
      <c r="B971">
        <v>96.7</v>
      </c>
    </row>
    <row r="972" ht="13.5">
      <c r="B972">
        <v>96.8</v>
      </c>
    </row>
    <row r="973" ht="13.5">
      <c r="B973">
        <v>96.9</v>
      </c>
    </row>
    <row r="974" ht="13.5">
      <c r="B974">
        <v>97</v>
      </c>
    </row>
    <row r="975" ht="13.5">
      <c r="B975">
        <v>97.1</v>
      </c>
    </row>
    <row r="976" ht="13.5">
      <c r="B976">
        <v>97.2</v>
      </c>
    </row>
    <row r="977" ht="13.5">
      <c r="B977">
        <v>97.3</v>
      </c>
    </row>
    <row r="978" ht="13.5">
      <c r="B978">
        <v>97.4</v>
      </c>
    </row>
    <row r="979" ht="13.5">
      <c r="B979">
        <v>97.5</v>
      </c>
    </row>
    <row r="980" ht="13.5">
      <c r="B980">
        <v>97.6</v>
      </c>
    </row>
    <row r="981" ht="13.5">
      <c r="B981">
        <v>97.7</v>
      </c>
    </row>
    <row r="982" ht="13.5">
      <c r="B982">
        <v>97.8</v>
      </c>
    </row>
    <row r="983" ht="13.5">
      <c r="B983">
        <v>97.9</v>
      </c>
    </row>
    <row r="984" ht="13.5">
      <c r="B984">
        <v>98</v>
      </c>
    </row>
    <row r="985" ht="13.5">
      <c r="B985">
        <v>98.1</v>
      </c>
    </row>
    <row r="986" ht="13.5">
      <c r="B986">
        <v>98.2</v>
      </c>
    </row>
    <row r="987" ht="13.5">
      <c r="B987">
        <v>98.3</v>
      </c>
    </row>
    <row r="988" ht="13.5">
      <c r="B988">
        <v>98.4</v>
      </c>
    </row>
    <row r="989" ht="13.5">
      <c r="B989">
        <v>98.5</v>
      </c>
    </row>
    <row r="990" ht="13.5">
      <c r="B990">
        <v>98.6</v>
      </c>
    </row>
    <row r="991" ht="13.5">
      <c r="B991">
        <v>98.7</v>
      </c>
    </row>
    <row r="992" ht="13.5">
      <c r="B992">
        <v>98.8</v>
      </c>
    </row>
    <row r="993" ht="13.5">
      <c r="B993">
        <v>98.9</v>
      </c>
    </row>
    <row r="994" ht="13.5">
      <c r="B994">
        <v>99</v>
      </c>
    </row>
    <row r="995" ht="13.5">
      <c r="B995">
        <v>99.1</v>
      </c>
    </row>
    <row r="996" ht="13.5">
      <c r="B996">
        <v>99.2</v>
      </c>
    </row>
    <row r="997" ht="13.5">
      <c r="B997">
        <v>99.3</v>
      </c>
    </row>
    <row r="998" ht="13.5">
      <c r="B998">
        <v>99.4</v>
      </c>
    </row>
    <row r="999" ht="13.5">
      <c r="B999">
        <v>99.5</v>
      </c>
    </row>
    <row r="1000" ht="13.5">
      <c r="B1000">
        <v>99.6</v>
      </c>
    </row>
    <row r="1001" ht="13.5">
      <c r="B1001">
        <v>99.7</v>
      </c>
    </row>
    <row r="1002" ht="13.5">
      <c r="B1002">
        <v>99.8</v>
      </c>
    </row>
    <row r="1003" ht="13.5">
      <c r="B1003">
        <v>99.9</v>
      </c>
    </row>
    <row r="1004" ht="13.5">
      <c r="B1004">
        <v>100</v>
      </c>
    </row>
  </sheetData>
  <sheetProtection/>
  <dataValidations count="1">
    <dataValidation type="list" allowBlank="1" showInputMessage="1" showErrorMessage="1" sqref="D4:D5">
      <formula1>Undantag</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4:W37"/>
  <sheetViews>
    <sheetView zoomScalePageLayoutView="0" workbookViewId="0" topLeftCell="A2">
      <selection activeCell="A2" sqref="A2"/>
    </sheetView>
  </sheetViews>
  <sheetFormatPr defaultColWidth="9.00390625" defaultRowHeight="14.25"/>
  <cols>
    <col min="1" max="1" width="13.875" style="139" customWidth="1"/>
    <col min="2" max="2" width="0" style="139" hidden="1" customWidth="1"/>
    <col min="3" max="3" width="14.625" style="139" customWidth="1"/>
    <col min="4" max="4" width="12.875" style="139" customWidth="1"/>
    <col min="5" max="5" width="12.625" style="139" customWidth="1"/>
    <col min="6" max="6" width="13.625" style="139" customWidth="1"/>
    <col min="7" max="7" width="13.875" style="139" customWidth="1"/>
    <col min="8" max="8" width="14.125" style="139" customWidth="1"/>
    <col min="9" max="9" width="14.00390625" style="139" customWidth="1"/>
    <col min="10" max="10" width="12.50390625" style="139" customWidth="1"/>
    <col min="11" max="11" width="12.25390625" style="140" customWidth="1"/>
    <col min="12" max="12" width="14.25390625" style="139" customWidth="1"/>
    <col min="13" max="13" width="14.625" style="139" customWidth="1"/>
    <col min="14" max="14" width="41.00390625" style="139" customWidth="1"/>
    <col min="15" max="15" width="11.50390625" style="139" customWidth="1"/>
    <col min="16" max="16" width="12.50390625" style="139" customWidth="1"/>
    <col min="17" max="17" width="17.50390625" style="139" customWidth="1"/>
    <col min="18" max="18" width="14.75390625" style="139" customWidth="1"/>
    <col min="19" max="19" width="13.75390625" style="139" customWidth="1"/>
    <col min="20" max="20" width="13.625" style="139" customWidth="1"/>
    <col min="21" max="21" width="12.125" style="139" customWidth="1"/>
    <col min="22" max="22" width="9.00390625" style="139" customWidth="1"/>
    <col min="23" max="23" width="17.25390625" style="139" customWidth="1"/>
    <col min="24" max="16384" width="9.00390625" style="139" customWidth="1"/>
  </cols>
  <sheetData>
    <row r="2" ht="14.25"/>
    <row r="3" ht="14.25"/>
    <row r="4" spans="1:9" ht="15" thickBot="1">
      <c r="A4" s="138"/>
      <c r="B4" s="138"/>
      <c r="C4" s="138"/>
      <c r="D4" s="138"/>
      <c r="E4" s="138"/>
      <c r="F4" s="138"/>
      <c r="G4" s="138"/>
      <c r="H4" s="138"/>
      <c r="I4" s="138"/>
    </row>
    <row r="5" spans="1:9" ht="14.25" thickBot="1">
      <c r="A5" s="138"/>
      <c r="B5" s="138"/>
      <c r="C5" s="141" t="s">
        <v>18</v>
      </c>
      <c r="D5" s="142">
        <v>0.02</v>
      </c>
      <c r="E5" s="143" t="s">
        <v>98</v>
      </c>
      <c r="F5" s="138"/>
      <c r="G5" s="138"/>
      <c r="H5" s="138"/>
      <c r="I5" s="138"/>
    </row>
    <row r="6" spans="1:11" ht="15" customHeight="1" thickBot="1">
      <c r="A6" s="138"/>
      <c r="B6" s="138"/>
      <c r="C6" s="141" t="s">
        <v>52</v>
      </c>
      <c r="D6" s="144">
        <f>C36*D5</f>
        <v>0</v>
      </c>
      <c r="E6" s="138"/>
      <c r="F6" s="145"/>
      <c r="G6" s="145"/>
      <c r="H6" s="145"/>
      <c r="I6" s="145"/>
      <c r="J6" s="145"/>
      <c r="K6" s="139"/>
    </row>
    <row r="7" spans="1:11" s="148" customFormat="1" ht="15" customHeight="1" thickBot="1">
      <c r="A7" s="138"/>
      <c r="B7" s="138"/>
      <c r="C7" s="141" t="s">
        <v>35</v>
      </c>
      <c r="D7" s="146"/>
      <c r="E7" s="138"/>
      <c r="F7" s="145"/>
      <c r="G7" s="145"/>
      <c r="H7" s="145"/>
      <c r="I7" s="145"/>
      <c r="J7" s="145"/>
      <c r="K7" s="147"/>
    </row>
    <row r="8" spans="1:11" s="148" customFormat="1" ht="14.25" thickBot="1">
      <c r="A8" s="138"/>
      <c r="B8" s="138"/>
      <c r="C8" s="141" t="s">
        <v>42</v>
      </c>
      <c r="D8" s="149"/>
      <c r="E8" s="138"/>
      <c r="F8" s="138"/>
      <c r="G8" s="138"/>
      <c r="H8" s="138"/>
      <c r="I8" s="138"/>
      <c r="K8" s="147"/>
    </row>
    <row r="9" spans="1:21" ht="14.25" thickBot="1">
      <c r="A9" s="150"/>
      <c r="B9" s="150"/>
      <c r="C9" s="150"/>
      <c r="D9" s="150"/>
      <c r="E9" s="150"/>
      <c r="F9" s="150"/>
      <c r="G9" s="150"/>
      <c r="H9" s="150"/>
      <c r="I9" s="150"/>
      <c r="J9" s="151"/>
      <c r="K9" s="152"/>
      <c r="L9" s="151"/>
      <c r="M9" s="151"/>
      <c r="N9" s="151"/>
      <c r="O9" s="151"/>
      <c r="P9" s="151"/>
      <c r="Q9" s="151"/>
      <c r="R9" s="153"/>
      <c r="S9" s="153"/>
      <c r="T9" s="151"/>
      <c r="U9" s="151"/>
    </row>
    <row r="10" spans="1:14" s="164" customFormat="1" ht="48" customHeight="1" thickBot="1">
      <c r="A10" s="154" t="s">
        <v>0</v>
      </c>
      <c r="B10" s="155" t="s">
        <v>1</v>
      </c>
      <c r="C10" s="156" t="s">
        <v>5</v>
      </c>
      <c r="D10" s="157" t="s">
        <v>55</v>
      </c>
      <c r="E10" s="158" t="s">
        <v>31</v>
      </c>
      <c r="F10" s="159" t="s">
        <v>9</v>
      </c>
      <c r="G10" s="160" t="s">
        <v>56</v>
      </c>
      <c r="H10" s="160" t="s">
        <v>53</v>
      </c>
      <c r="I10" s="160" t="s">
        <v>54</v>
      </c>
      <c r="J10" s="161" t="s">
        <v>30</v>
      </c>
      <c r="K10" s="162" t="s">
        <v>48</v>
      </c>
      <c r="L10" s="162" t="s">
        <v>50</v>
      </c>
      <c r="M10" s="162" t="s">
        <v>51</v>
      </c>
      <c r="N10" s="163" t="s">
        <v>49</v>
      </c>
    </row>
    <row r="11" spans="1:14" ht="13.5">
      <c r="A11" s="165"/>
      <c r="B11" s="166"/>
      <c r="C11" s="167"/>
      <c r="D11" s="168"/>
      <c r="E11" s="203" t="str">
        <f>IF(C11=0,"-",D11/C11)</f>
        <v>-</v>
      </c>
      <c r="F11" s="204" t="str">
        <f>IF(C11=0,"-",C11+D11)</f>
        <v>-</v>
      </c>
      <c r="G11" s="170"/>
      <c r="H11" s="171" t="str">
        <f>IF(C11=0,"-",G11/C11)</f>
        <v>-</v>
      </c>
      <c r="I11" s="172" t="str">
        <f>IF(C11=0,"-",C11+G11)</f>
        <v>-</v>
      </c>
      <c r="J11" s="173"/>
      <c r="K11" s="173"/>
      <c r="L11" s="173"/>
      <c r="M11" s="173"/>
      <c r="N11" s="174"/>
    </row>
    <row r="12" spans="1:14" ht="13.5">
      <c r="A12" s="175"/>
      <c r="B12" s="176"/>
      <c r="C12" s="167"/>
      <c r="D12" s="168"/>
      <c r="E12" s="203" t="str">
        <f aca="true" t="shared" si="0" ref="E12:E35">IF(C12=0,"-",D12/C12)</f>
        <v>-</v>
      </c>
      <c r="F12" s="204" t="str">
        <f aca="true" t="shared" si="1" ref="F12:F35">IF(C12=0,"-",C12+D12)</f>
        <v>-</v>
      </c>
      <c r="G12" s="177"/>
      <c r="H12" s="169" t="str">
        <f aca="true" t="shared" si="2" ref="H12:H35">IF(C12=0,"-",G12/C12)</f>
        <v>-</v>
      </c>
      <c r="I12" s="178" t="str">
        <f aca="true" t="shared" si="3" ref="I12:I35">IF(C12=0,"-",C12+G12)</f>
        <v>-</v>
      </c>
      <c r="J12" s="179"/>
      <c r="K12" s="179"/>
      <c r="L12" s="179"/>
      <c r="M12" s="179"/>
      <c r="N12" s="180"/>
    </row>
    <row r="13" spans="1:14" ht="13.5">
      <c r="A13" s="175"/>
      <c r="B13" s="176"/>
      <c r="C13" s="167"/>
      <c r="D13" s="168"/>
      <c r="E13" s="203" t="str">
        <f t="shared" si="0"/>
        <v>-</v>
      </c>
      <c r="F13" s="204" t="str">
        <f t="shared" si="1"/>
        <v>-</v>
      </c>
      <c r="G13" s="177"/>
      <c r="H13" s="169" t="str">
        <f t="shared" si="2"/>
        <v>-</v>
      </c>
      <c r="I13" s="178" t="str">
        <f t="shared" si="3"/>
        <v>-</v>
      </c>
      <c r="J13" s="179"/>
      <c r="K13" s="179"/>
      <c r="L13" s="179"/>
      <c r="M13" s="179"/>
      <c r="N13" s="180"/>
    </row>
    <row r="14" spans="1:14" ht="13.5">
      <c r="A14" s="175"/>
      <c r="B14" s="176"/>
      <c r="C14" s="167"/>
      <c r="D14" s="168"/>
      <c r="E14" s="203" t="str">
        <f t="shared" si="0"/>
        <v>-</v>
      </c>
      <c r="F14" s="204" t="str">
        <f t="shared" si="1"/>
        <v>-</v>
      </c>
      <c r="G14" s="177"/>
      <c r="H14" s="169" t="str">
        <f t="shared" si="2"/>
        <v>-</v>
      </c>
      <c r="I14" s="178" t="str">
        <f t="shared" si="3"/>
        <v>-</v>
      </c>
      <c r="J14" s="179"/>
      <c r="K14" s="179"/>
      <c r="L14" s="179"/>
      <c r="M14" s="179"/>
      <c r="N14" s="180"/>
    </row>
    <row r="15" spans="1:14" ht="13.5">
      <c r="A15" s="175"/>
      <c r="B15" s="176"/>
      <c r="C15" s="167"/>
      <c r="D15" s="168"/>
      <c r="E15" s="203" t="str">
        <f t="shared" si="0"/>
        <v>-</v>
      </c>
      <c r="F15" s="204" t="str">
        <f t="shared" si="1"/>
        <v>-</v>
      </c>
      <c r="G15" s="177"/>
      <c r="H15" s="169" t="str">
        <f t="shared" si="2"/>
        <v>-</v>
      </c>
      <c r="I15" s="178" t="str">
        <f t="shared" si="3"/>
        <v>-</v>
      </c>
      <c r="J15" s="179"/>
      <c r="K15" s="179"/>
      <c r="L15" s="179"/>
      <c r="M15" s="179"/>
      <c r="N15" s="180"/>
    </row>
    <row r="16" spans="1:14" ht="13.5">
      <c r="A16" s="175"/>
      <c r="B16" s="176"/>
      <c r="C16" s="167"/>
      <c r="D16" s="168"/>
      <c r="E16" s="203" t="str">
        <f t="shared" si="0"/>
        <v>-</v>
      </c>
      <c r="F16" s="204" t="str">
        <f t="shared" si="1"/>
        <v>-</v>
      </c>
      <c r="G16" s="177"/>
      <c r="H16" s="169" t="str">
        <f t="shared" si="2"/>
        <v>-</v>
      </c>
      <c r="I16" s="178" t="str">
        <f t="shared" si="3"/>
        <v>-</v>
      </c>
      <c r="J16" s="179"/>
      <c r="K16" s="179"/>
      <c r="L16" s="179"/>
      <c r="M16" s="179"/>
      <c r="N16" s="180"/>
    </row>
    <row r="17" spans="1:14" ht="13.5">
      <c r="A17" s="175"/>
      <c r="B17" s="176"/>
      <c r="C17" s="167"/>
      <c r="D17" s="168"/>
      <c r="E17" s="203" t="str">
        <f t="shared" si="0"/>
        <v>-</v>
      </c>
      <c r="F17" s="204" t="str">
        <f t="shared" si="1"/>
        <v>-</v>
      </c>
      <c r="G17" s="177"/>
      <c r="H17" s="169" t="str">
        <f t="shared" si="2"/>
        <v>-</v>
      </c>
      <c r="I17" s="178" t="str">
        <f t="shared" si="3"/>
        <v>-</v>
      </c>
      <c r="J17" s="179"/>
      <c r="K17" s="179"/>
      <c r="L17" s="179"/>
      <c r="M17" s="179"/>
      <c r="N17" s="180"/>
    </row>
    <row r="18" spans="1:14" ht="13.5">
      <c r="A18" s="175"/>
      <c r="B18" s="176"/>
      <c r="C18" s="167"/>
      <c r="D18" s="168"/>
      <c r="E18" s="203" t="str">
        <f t="shared" si="0"/>
        <v>-</v>
      </c>
      <c r="F18" s="204" t="str">
        <f t="shared" si="1"/>
        <v>-</v>
      </c>
      <c r="G18" s="177"/>
      <c r="H18" s="169" t="str">
        <f t="shared" si="2"/>
        <v>-</v>
      </c>
      <c r="I18" s="178" t="str">
        <f t="shared" si="3"/>
        <v>-</v>
      </c>
      <c r="J18" s="179"/>
      <c r="K18" s="179"/>
      <c r="L18" s="179"/>
      <c r="M18" s="179"/>
      <c r="N18" s="180"/>
    </row>
    <row r="19" spans="1:14" ht="13.5">
      <c r="A19" s="175"/>
      <c r="B19" s="176"/>
      <c r="C19" s="167"/>
      <c r="D19" s="168"/>
      <c r="E19" s="169" t="str">
        <f t="shared" si="0"/>
        <v>-</v>
      </c>
      <c r="F19" s="204" t="str">
        <f t="shared" si="1"/>
        <v>-</v>
      </c>
      <c r="G19" s="177"/>
      <c r="H19" s="169" t="str">
        <f t="shared" si="2"/>
        <v>-</v>
      </c>
      <c r="I19" s="178" t="str">
        <f t="shared" si="3"/>
        <v>-</v>
      </c>
      <c r="J19" s="179"/>
      <c r="K19" s="179"/>
      <c r="L19" s="179"/>
      <c r="M19" s="179"/>
      <c r="N19" s="180"/>
    </row>
    <row r="20" spans="1:14" ht="13.5">
      <c r="A20" s="175"/>
      <c r="B20" s="176"/>
      <c r="C20" s="167"/>
      <c r="D20" s="168"/>
      <c r="E20" s="169" t="str">
        <f t="shared" si="0"/>
        <v>-</v>
      </c>
      <c r="F20" s="204" t="str">
        <f t="shared" si="1"/>
        <v>-</v>
      </c>
      <c r="G20" s="177"/>
      <c r="H20" s="169" t="str">
        <f t="shared" si="2"/>
        <v>-</v>
      </c>
      <c r="I20" s="178" t="str">
        <f t="shared" si="3"/>
        <v>-</v>
      </c>
      <c r="J20" s="179"/>
      <c r="K20" s="179"/>
      <c r="L20" s="179"/>
      <c r="M20" s="179"/>
      <c r="N20" s="180"/>
    </row>
    <row r="21" spans="1:14" ht="13.5">
      <c r="A21" s="175"/>
      <c r="B21" s="176"/>
      <c r="C21" s="167"/>
      <c r="D21" s="168"/>
      <c r="E21" s="169" t="str">
        <f t="shared" si="0"/>
        <v>-</v>
      </c>
      <c r="F21" s="204" t="str">
        <f t="shared" si="1"/>
        <v>-</v>
      </c>
      <c r="G21" s="177"/>
      <c r="H21" s="169" t="str">
        <f t="shared" si="2"/>
        <v>-</v>
      </c>
      <c r="I21" s="178" t="str">
        <f t="shared" si="3"/>
        <v>-</v>
      </c>
      <c r="J21" s="179"/>
      <c r="K21" s="179"/>
      <c r="L21" s="179"/>
      <c r="M21" s="179"/>
      <c r="N21" s="180"/>
    </row>
    <row r="22" spans="1:14" ht="13.5">
      <c r="A22" s="175"/>
      <c r="B22" s="176"/>
      <c r="C22" s="167"/>
      <c r="D22" s="168"/>
      <c r="E22" s="169" t="str">
        <f t="shared" si="0"/>
        <v>-</v>
      </c>
      <c r="F22" s="204" t="str">
        <f t="shared" si="1"/>
        <v>-</v>
      </c>
      <c r="G22" s="177"/>
      <c r="H22" s="169" t="str">
        <f t="shared" si="2"/>
        <v>-</v>
      </c>
      <c r="I22" s="178" t="str">
        <f t="shared" si="3"/>
        <v>-</v>
      </c>
      <c r="J22" s="179"/>
      <c r="K22" s="179"/>
      <c r="L22" s="179"/>
      <c r="M22" s="179"/>
      <c r="N22" s="180"/>
    </row>
    <row r="23" spans="1:14" ht="13.5">
      <c r="A23" s="181"/>
      <c r="B23" s="182"/>
      <c r="C23" s="167"/>
      <c r="D23" s="168"/>
      <c r="E23" s="169" t="str">
        <f t="shared" si="0"/>
        <v>-</v>
      </c>
      <c r="F23" s="204" t="str">
        <f t="shared" si="1"/>
        <v>-</v>
      </c>
      <c r="G23" s="177"/>
      <c r="H23" s="169" t="str">
        <f t="shared" si="2"/>
        <v>-</v>
      </c>
      <c r="I23" s="178" t="str">
        <f t="shared" si="3"/>
        <v>-</v>
      </c>
      <c r="J23" s="179"/>
      <c r="K23" s="179"/>
      <c r="L23" s="179"/>
      <c r="M23" s="179"/>
      <c r="N23" s="180"/>
    </row>
    <row r="24" spans="1:14" ht="13.5">
      <c r="A24" s="181"/>
      <c r="B24" s="182"/>
      <c r="C24" s="167"/>
      <c r="D24" s="168"/>
      <c r="E24" s="169" t="str">
        <f t="shared" si="0"/>
        <v>-</v>
      </c>
      <c r="F24" s="204" t="str">
        <f t="shared" si="1"/>
        <v>-</v>
      </c>
      <c r="G24" s="177"/>
      <c r="H24" s="169" t="str">
        <f t="shared" si="2"/>
        <v>-</v>
      </c>
      <c r="I24" s="178" t="str">
        <f t="shared" si="3"/>
        <v>-</v>
      </c>
      <c r="J24" s="179"/>
      <c r="K24" s="179"/>
      <c r="L24" s="179"/>
      <c r="M24" s="179"/>
      <c r="N24" s="180"/>
    </row>
    <row r="25" spans="1:14" ht="13.5">
      <c r="A25" s="181"/>
      <c r="B25" s="182"/>
      <c r="C25" s="167"/>
      <c r="D25" s="168"/>
      <c r="E25" s="169" t="str">
        <f t="shared" si="0"/>
        <v>-</v>
      </c>
      <c r="F25" s="204" t="str">
        <f t="shared" si="1"/>
        <v>-</v>
      </c>
      <c r="G25" s="177"/>
      <c r="H25" s="169" t="str">
        <f t="shared" si="2"/>
        <v>-</v>
      </c>
      <c r="I25" s="178" t="str">
        <f t="shared" si="3"/>
        <v>-</v>
      </c>
      <c r="J25" s="179"/>
      <c r="K25" s="179"/>
      <c r="L25" s="179"/>
      <c r="M25" s="179"/>
      <c r="N25" s="180"/>
    </row>
    <row r="26" spans="1:14" ht="13.5">
      <c r="A26" s="181"/>
      <c r="B26" s="182"/>
      <c r="C26" s="167"/>
      <c r="D26" s="168"/>
      <c r="E26" s="169" t="str">
        <f t="shared" si="0"/>
        <v>-</v>
      </c>
      <c r="F26" s="204" t="str">
        <f t="shared" si="1"/>
        <v>-</v>
      </c>
      <c r="G26" s="177"/>
      <c r="H26" s="169" t="str">
        <f t="shared" si="2"/>
        <v>-</v>
      </c>
      <c r="I26" s="178" t="str">
        <f t="shared" si="3"/>
        <v>-</v>
      </c>
      <c r="J26" s="179"/>
      <c r="K26" s="179"/>
      <c r="L26" s="179"/>
      <c r="M26" s="179"/>
      <c r="N26" s="180"/>
    </row>
    <row r="27" spans="1:14" ht="13.5">
      <c r="A27" s="181"/>
      <c r="B27" s="182"/>
      <c r="C27" s="167"/>
      <c r="D27" s="168"/>
      <c r="E27" s="169" t="str">
        <f t="shared" si="0"/>
        <v>-</v>
      </c>
      <c r="F27" s="204" t="str">
        <f t="shared" si="1"/>
        <v>-</v>
      </c>
      <c r="G27" s="177"/>
      <c r="H27" s="169" t="str">
        <f t="shared" si="2"/>
        <v>-</v>
      </c>
      <c r="I27" s="178" t="str">
        <f t="shared" si="3"/>
        <v>-</v>
      </c>
      <c r="J27" s="179"/>
      <c r="K27" s="179"/>
      <c r="L27" s="179"/>
      <c r="M27" s="179"/>
      <c r="N27" s="180"/>
    </row>
    <row r="28" spans="1:14" ht="13.5">
      <c r="A28" s="181"/>
      <c r="B28" s="182"/>
      <c r="C28" s="167"/>
      <c r="D28" s="168"/>
      <c r="E28" s="169" t="str">
        <f t="shared" si="0"/>
        <v>-</v>
      </c>
      <c r="F28" s="204" t="str">
        <f t="shared" si="1"/>
        <v>-</v>
      </c>
      <c r="G28" s="177"/>
      <c r="H28" s="169" t="str">
        <f t="shared" si="2"/>
        <v>-</v>
      </c>
      <c r="I28" s="178" t="str">
        <f t="shared" si="3"/>
        <v>-</v>
      </c>
      <c r="J28" s="179"/>
      <c r="K28" s="179"/>
      <c r="L28" s="179"/>
      <c r="M28" s="179"/>
      <c r="N28" s="180"/>
    </row>
    <row r="29" spans="1:14" ht="13.5">
      <c r="A29" s="181"/>
      <c r="B29" s="182"/>
      <c r="C29" s="167"/>
      <c r="D29" s="168"/>
      <c r="E29" s="169" t="str">
        <f t="shared" si="0"/>
        <v>-</v>
      </c>
      <c r="F29" s="204" t="str">
        <f t="shared" si="1"/>
        <v>-</v>
      </c>
      <c r="G29" s="177"/>
      <c r="H29" s="169" t="str">
        <f t="shared" si="2"/>
        <v>-</v>
      </c>
      <c r="I29" s="178" t="str">
        <f t="shared" si="3"/>
        <v>-</v>
      </c>
      <c r="J29" s="179"/>
      <c r="K29" s="179"/>
      <c r="L29" s="179"/>
      <c r="M29" s="179"/>
      <c r="N29" s="180"/>
    </row>
    <row r="30" spans="1:14" ht="13.5">
      <c r="A30" s="181"/>
      <c r="B30" s="182"/>
      <c r="C30" s="167"/>
      <c r="D30" s="168"/>
      <c r="E30" s="169" t="str">
        <f t="shared" si="0"/>
        <v>-</v>
      </c>
      <c r="F30" s="204" t="str">
        <f t="shared" si="1"/>
        <v>-</v>
      </c>
      <c r="G30" s="177"/>
      <c r="H30" s="169" t="str">
        <f t="shared" si="2"/>
        <v>-</v>
      </c>
      <c r="I30" s="178" t="str">
        <f t="shared" si="3"/>
        <v>-</v>
      </c>
      <c r="J30" s="179"/>
      <c r="K30" s="179"/>
      <c r="L30" s="179"/>
      <c r="M30" s="179"/>
      <c r="N30" s="180"/>
    </row>
    <row r="31" spans="1:14" ht="13.5">
      <c r="A31" s="181"/>
      <c r="B31" s="182"/>
      <c r="C31" s="167"/>
      <c r="D31" s="168"/>
      <c r="E31" s="169" t="str">
        <f t="shared" si="0"/>
        <v>-</v>
      </c>
      <c r="F31" s="204" t="str">
        <f t="shared" si="1"/>
        <v>-</v>
      </c>
      <c r="G31" s="177"/>
      <c r="H31" s="169" t="str">
        <f t="shared" si="2"/>
        <v>-</v>
      </c>
      <c r="I31" s="178" t="str">
        <f t="shared" si="3"/>
        <v>-</v>
      </c>
      <c r="J31" s="179"/>
      <c r="K31" s="179"/>
      <c r="L31" s="179"/>
      <c r="M31" s="179"/>
      <c r="N31" s="180"/>
    </row>
    <row r="32" spans="1:14" ht="13.5">
      <c r="A32" s="181"/>
      <c r="B32" s="182"/>
      <c r="C32" s="167"/>
      <c r="D32" s="168"/>
      <c r="E32" s="169" t="str">
        <f t="shared" si="0"/>
        <v>-</v>
      </c>
      <c r="F32" s="204" t="str">
        <f t="shared" si="1"/>
        <v>-</v>
      </c>
      <c r="G32" s="177"/>
      <c r="H32" s="169" t="str">
        <f t="shared" si="2"/>
        <v>-</v>
      </c>
      <c r="I32" s="178" t="str">
        <f t="shared" si="3"/>
        <v>-</v>
      </c>
      <c r="J32" s="179"/>
      <c r="K32" s="179"/>
      <c r="L32" s="179"/>
      <c r="M32" s="179"/>
      <c r="N32" s="180"/>
    </row>
    <row r="33" spans="1:14" ht="13.5">
      <c r="A33" s="181"/>
      <c r="B33" s="182"/>
      <c r="C33" s="167"/>
      <c r="D33" s="168"/>
      <c r="E33" s="169" t="str">
        <f t="shared" si="0"/>
        <v>-</v>
      </c>
      <c r="F33" s="204" t="str">
        <f t="shared" si="1"/>
        <v>-</v>
      </c>
      <c r="G33" s="177"/>
      <c r="H33" s="169" t="str">
        <f t="shared" si="2"/>
        <v>-</v>
      </c>
      <c r="I33" s="178" t="str">
        <f t="shared" si="3"/>
        <v>-</v>
      </c>
      <c r="J33" s="179"/>
      <c r="K33" s="179"/>
      <c r="L33" s="179"/>
      <c r="M33" s="179"/>
      <c r="N33" s="180"/>
    </row>
    <row r="34" spans="1:14" ht="13.5">
      <c r="A34" s="181"/>
      <c r="B34" s="182"/>
      <c r="C34" s="167"/>
      <c r="D34" s="168"/>
      <c r="E34" s="169" t="str">
        <f t="shared" si="0"/>
        <v>-</v>
      </c>
      <c r="F34" s="204" t="str">
        <f t="shared" si="1"/>
        <v>-</v>
      </c>
      <c r="G34" s="177"/>
      <c r="H34" s="169" t="str">
        <f t="shared" si="2"/>
        <v>-</v>
      </c>
      <c r="I34" s="178" t="str">
        <f t="shared" si="3"/>
        <v>-</v>
      </c>
      <c r="J34" s="179"/>
      <c r="K34" s="179"/>
      <c r="L34" s="179"/>
      <c r="M34" s="179"/>
      <c r="N34" s="180"/>
    </row>
    <row r="35" spans="1:14" ht="14.25" thickBot="1">
      <c r="A35" s="183"/>
      <c r="B35" s="184"/>
      <c r="C35" s="167"/>
      <c r="D35" s="168"/>
      <c r="E35" s="169" t="str">
        <f t="shared" si="0"/>
        <v>-</v>
      </c>
      <c r="F35" s="204" t="str">
        <f t="shared" si="1"/>
        <v>-</v>
      </c>
      <c r="G35" s="185"/>
      <c r="H35" s="186" t="str">
        <f t="shared" si="2"/>
        <v>-</v>
      </c>
      <c r="I35" s="187" t="str">
        <f t="shared" si="3"/>
        <v>-</v>
      </c>
      <c r="J35" s="179"/>
      <c r="K35" s="179"/>
      <c r="L35" s="179"/>
      <c r="M35" s="179"/>
      <c r="N35" s="180"/>
    </row>
    <row r="36" spans="1:23" s="148" customFormat="1" ht="14.25" thickBot="1">
      <c r="A36" s="188" t="s">
        <v>14</v>
      </c>
      <c r="B36" s="189"/>
      <c r="C36" s="190">
        <f>SUBTOTAL(109,'25 rader'!$C$11:$C$35)</f>
        <v>0</v>
      </c>
      <c r="D36" s="191">
        <f>SUBTOTAL(109,'25 rader'!$D$11:$D$35)</f>
        <v>0</v>
      </c>
      <c r="E36" s="192">
        <f>_xlfn.IFERROR(D36/C36,0)</f>
        <v>0</v>
      </c>
      <c r="F36" s="191">
        <f>SUBTOTAL(109,'25 rader'!$F$11:$F$35)</f>
        <v>0</v>
      </c>
      <c r="G36" s="193">
        <f>SUM(G11:G35)</f>
        <v>0</v>
      </c>
      <c r="H36" s="194">
        <f>_xlfn.IFERROR(G36/C36,0)</f>
        <v>0</v>
      </c>
      <c r="I36" s="195">
        <f>SUBTOTAL(109,'25 rader'!$I$11:$I$35)</f>
        <v>0</v>
      </c>
      <c r="J36" s="196"/>
      <c r="K36" s="197"/>
      <c r="L36" s="198"/>
      <c r="M36" s="191"/>
      <c r="N36" s="199"/>
      <c r="O36" s="200"/>
      <c r="P36" s="201"/>
      <c r="Q36" s="201"/>
      <c r="R36" s="201"/>
      <c r="S36" s="201"/>
      <c r="T36" s="201"/>
      <c r="U36" s="202"/>
      <c r="V36" s="202"/>
      <c r="W36" s="202"/>
    </row>
    <row r="37" spans="1:21" ht="13.5">
      <c r="A37" s="151"/>
      <c r="B37" s="151"/>
      <c r="C37" s="151"/>
      <c r="D37" s="151"/>
      <c r="E37" s="151"/>
      <c r="F37" s="151"/>
      <c r="G37" s="151"/>
      <c r="H37" s="151"/>
      <c r="I37" s="151"/>
      <c r="J37" s="151"/>
      <c r="K37" s="152"/>
      <c r="L37" s="151"/>
      <c r="M37" s="151"/>
      <c r="N37" s="151"/>
      <c r="O37" s="151"/>
      <c r="P37" s="151"/>
      <c r="Q37" s="151"/>
      <c r="R37" s="151"/>
      <c r="S37" s="151"/>
      <c r="T37" s="151"/>
      <c r="U37" s="151"/>
    </row>
  </sheetData>
  <sheetProtection sheet="1" objects="1" scenarios="1"/>
  <conditionalFormatting sqref="I11:I35">
    <cfRule type="containsBlanks" priority="4" dxfId="0" stopIfTrue="1">
      <formula>LEN(TRIM(I11))=0</formula>
    </cfRule>
    <cfRule type="cellIs" priority="7" dxfId="1" operator="lessThan" stopIfTrue="1">
      <formula>$D$7</formula>
    </cfRule>
  </conditionalFormatting>
  <conditionalFormatting sqref="D36">
    <cfRule type="cellIs" priority="12" dxfId="1" operator="lessThan">
      <formula>$D$6</formula>
    </cfRule>
    <cfRule type="expression" priority="14" dxfId="1">
      <formula>$D$36&lt;$D$6</formula>
    </cfRule>
  </conditionalFormatting>
  <conditionalFormatting sqref="G36">
    <cfRule type="expression" priority="13" dxfId="1">
      <formula>$G$36&lt;$D$6</formula>
    </cfRule>
  </conditionalFormatting>
  <conditionalFormatting sqref="D11:D35">
    <cfRule type="containsBlanks" priority="6" dxfId="0" stopIfTrue="1">
      <formula>LEN(TRIM(D11))=0</formula>
    </cfRule>
    <cfRule type="cellIs" priority="11" dxfId="1" operator="lessThan" stopIfTrue="1">
      <formula>$D$8</formula>
    </cfRule>
  </conditionalFormatting>
  <conditionalFormatting sqref="E36">
    <cfRule type="expression" priority="10" dxfId="1">
      <formula>$E$36&lt;$D$5</formula>
    </cfRule>
  </conditionalFormatting>
  <conditionalFormatting sqref="H36">
    <cfRule type="expression" priority="9" dxfId="1">
      <formula>$H$36&lt;$D$5</formula>
    </cfRule>
  </conditionalFormatting>
  <conditionalFormatting sqref="F11:F35">
    <cfRule type="cellIs" priority="3" dxfId="63" operator="lessThan" stopIfTrue="1">
      <formula>$D$7</formula>
    </cfRule>
    <cfRule type="containsBlanks" priority="5" dxfId="0" stopIfTrue="1">
      <formula>LEN(TRIM(F11))=0</formula>
    </cfRule>
  </conditionalFormatting>
  <conditionalFormatting sqref="G11:G35">
    <cfRule type="containsBlanks" priority="1" dxfId="0" stopIfTrue="1">
      <formula>LEN(TRIM(G11))=0</formula>
    </cfRule>
    <cfRule type="cellIs" priority="2" dxfId="1" operator="lessThan" stopIfTrue="1">
      <formula>$D$8</formula>
    </cfRule>
  </conditionalFormatting>
  <dataValidations count="1">
    <dataValidation type="list" allowBlank="1" showInputMessage="1" showErrorMessage="1" sqref="J11:J35">
      <formula1>Kön</formula1>
    </dataValidation>
  </dataValidations>
  <printOptions/>
  <pageMargins left="0.7" right="0.7" top="0.75" bottom="0.75" header="0.3" footer="0.3"/>
  <pageSetup horizontalDpi="600" verticalDpi="600" orientation="portrait" paperSize="9"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C3:C85"/>
  <sheetViews>
    <sheetView zoomScalePageLayoutView="0" workbookViewId="0" topLeftCell="A1">
      <selection activeCell="A1" sqref="A1"/>
    </sheetView>
  </sheetViews>
  <sheetFormatPr defaultColWidth="9.00390625" defaultRowHeight="14.25"/>
  <cols>
    <col min="1" max="16384" width="9.00390625" style="1" customWidth="1"/>
  </cols>
  <sheetData>
    <row r="3" s="92" customFormat="1" ht="33">
      <c r="C3" s="91" t="s">
        <v>23</v>
      </c>
    </row>
    <row r="4" ht="13.5">
      <c r="C4" s="89"/>
    </row>
    <row r="5" s="136" customFormat="1" ht="13.5">
      <c r="C5" s="135" t="s">
        <v>45</v>
      </c>
    </row>
    <row r="6" s="136" customFormat="1" ht="13.5">
      <c r="C6" s="135"/>
    </row>
    <row r="7" s="136" customFormat="1" ht="13.5">
      <c r="C7" s="135" t="s">
        <v>64</v>
      </c>
    </row>
    <row r="8" s="136" customFormat="1" ht="13.5">
      <c r="C8" s="135" t="s">
        <v>99</v>
      </c>
    </row>
    <row r="9" s="136" customFormat="1" ht="13.5">
      <c r="C9" s="135" t="s">
        <v>65</v>
      </c>
    </row>
    <row r="10" s="136" customFormat="1" ht="13.5">
      <c r="C10" s="135" t="s">
        <v>66</v>
      </c>
    </row>
    <row r="11" ht="14.25">
      <c r="C11" s="10"/>
    </row>
    <row r="12" ht="14.25">
      <c r="C12" s="133" t="s">
        <v>67</v>
      </c>
    </row>
    <row r="13" ht="14.25">
      <c r="C13" s="10"/>
    </row>
    <row r="14" ht="18">
      <c r="C14" s="134" t="s">
        <v>68</v>
      </c>
    </row>
    <row r="15" ht="14.25">
      <c r="C15" s="10" t="s">
        <v>69</v>
      </c>
    </row>
    <row r="16" ht="14.25">
      <c r="C16" s="11" t="s">
        <v>70</v>
      </c>
    </row>
    <row r="17" ht="14.25">
      <c r="C17" s="11" t="s">
        <v>71</v>
      </c>
    </row>
    <row r="18" ht="14.25">
      <c r="C18" s="11" t="s">
        <v>46</v>
      </c>
    </row>
    <row r="19" ht="14.25">
      <c r="C19" s="10"/>
    </row>
    <row r="20" ht="14.25">
      <c r="C20" s="10" t="s">
        <v>87</v>
      </c>
    </row>
    <row r="21" ht="14.25">
      <c r="C21" s="10" t="s">
        <v>88</v>
      </c>
    </row>
    <row r="22" ht="14.25">
      <c r="C22" s="10"/>
    </row>
    <row r="23" ht="14.25">
      <c r="C23" s="10" t="s">
        <v>97</v>
      </c>
    </row>
    <row r="24" ht="14.25">
      <c r="C24" s="10"/>
    </row>
    <row r="25" ht="18">
      <c r="C25" s="134" t="s">
        <v>72</v>
      </c>
    </row>
    <row r="26" ht="14.25">
      <c r="C26" s="11" t="s">
        <v>73</v>
      </c>
    </row>
    <row r="27" ht="14.25">
      <c r="C27" s="11" t="s">
        <v>74</v>
      </c>
    </row>
    <row r="28" ht="14.25">
      <c r="C28" s="10" t="s">
        <v>75</v>
      </c>
    </row>
    <row r="29" ht="14.25">
      <c r="C29" s="11" t="s">
        <v>76</v>
      </c>
    </row>
    <row r="30" ht="14.25">
      <c r="C30" s="11" t="s">
        <v>77</v>
      </c>
    </row>
    <row r="31" ht="14.25">
      <c r="C31" s="11" t="s">
        <v>78</v>
      </c>
    </row>
    <row r="32" ht="14.25">
      <c r="C32" s="11" t="s">
        <v>79</v>
      </c>
    </row>
    <row r="33" ht="14.25">
      <c r="C33" s="11" t="s">
        <v>94</v>
      </c>
    </row>
    <row r="34" ht="14.25">
      <c r="C34" s="10"/>
    </row>
    <row r="35" ht="14.25">
      <c r="C35" s="10"/>
    </row>
    <row r="36" ht="18">
      <c r="C36" s="134" t="s">
        <v>80</v>
      </c>
    </row>
    <row r="37" ht="14.25">
      <c r="C37" s="10" t="s">
        <v>95</v>
      </c>
    </row>
    <row r="38" ht="14.25">
      <c r="C38" s="10"/>
    </row>
    <row r="39" ht="14.25">
      <c r="C39" s="10"/>
    </row>
    <row r="40" ht="14.25">
      <c r="C40" s="10" t="s">
        <v>96</v>
      </c>
    </row>
    <row r="41" ht="14.25">
      <c r="C41" s="10" t="s">
        <v>89</v>
      </c>
    </row>
    <row r="42" ht="14.25">
      <c r="C42" s="10"/>
    </row>
    <row r="43" ht="18">
      <c r="C43" s="134" t="s">
        <v>81</v>
      </c>
    </row>
    <row r="44" ht="14.25">
      <c r="C44" s="10" t="s">
        <v>92</v>
      </c>
    </row>
    <row r="45" ht="14.25">
      <c r="C45" s="10" t="s">
        <v>93</v>
      </c>
    </row>
    <row r="46" ht="14.25">
      <c r="C46" s="10"/>
    </row>
    <row r="47" ht="18">
      <c r="C47" s="134" t="s">
        <v>82</v>
      </c>
    </row>
    <row r="48" ht="14.25">
      <c r="C48" s="10" t="s">
        <v>90</v>
      </c>
    </row>
    <row r="49" ht="14.25">
      <c r="C49" s="10" t="s">
        <v>91</v>
      </c>
    </row>
    <row r="50" ht="14.25">
      <c r="C50" s="10"/>
    </row>
    <row r="51" ht="14.25">
      <c r="C51" s="10" t="s">
        <v>83</v>
      </c>
    </row>
    <row r="52" ht="14.25">
      <c r="C52" s="11" t="s">
        <v>84</v>
      </c>
    </row>
    <row r="53" ht="14.25">
      <c r="C53" s="11" t="s">
        <v>47</v>
      </c>
    </row>
    <row r="54" ht="14.25">
      <c r="C54" s="11" t="s">
        <v>85</v>
      </c>
    </row>
    <row r="55" ht="14.25">
      <c r="C55" s="10"/>
    </row>
    <row r="56" ht="14.25">
      <c r="C56" s="10" t="s">
        <v>86</v>
      </c>
    </row>
    <row r="57" ht="14.25">
      <c r="C57" s="10"/>
    </row>
    <row r="58" ht="14.25">
      <c r="C58" s="10"/>
    </row>
    <row r="59" ht="14.25">
      <c r="C59" s="10"/>
    </row>
    <row r="60" ht="14.25">
      <c r="C60" s="90"/>
    </row>
    <row r="61" ht="13.5">
      <c r="C61" s="11"/>
    </row>
    <row r="62" ht="13.5">
      <c r="C62" s="11"/>
    </row>
    <row r="63" ht="13.5">
      <c r="C63" s="11"/>
    </row>
    <row r="64" ht="14.25">
      <c r="C64" s="10"/>
    </row>
    <row r="65" ht="14.25">
      <c r="C65" s="90"/>
    </row>
    <row r="66" ht="13.5">
      <c r="C66" s="11"/>
    </row>
    <row r="67" ht="13.5">
      <c r="C67" s="11"/>
    </row>
    <row r="68" ht="13.5">
      <c r="C68" s="11"/>
    </row>
    <row r="69" ht="13.5">
      <c r="C69" s="11"/>
    </row>
    <row r="70" ht="13.5">
      <c r="C70" s="11"/>
    </row>
    <row r="71" ht="14.25">
      <c r="C71" s="10"/>
    </row>
    <row r="72" ht="14.25">
      <c r="C72" s="90"/>
    </row>
    <row r="73" ht="13.5">
      <c r="C73" s="11"/>
    </row>
    <row r="74" ht="13.5">
      <c r="C74" s="11"/>
    </row>
    <row r="75" ht="13.5">
      <c r="C75" s="11"/>
    </row>
    <row r="76" ht="13.5">
      <c r="C76" s="11"/>
    </row>
    <row r="77" ht="13.5">
      <c r="C77" s="11"/>
    </row>
    <row r="78" ht="13.5">
      <c r="C78" s="11"/>
    </row>
    <row r="79" ht="13.5">
      <c r="C79" s="11"/>
    </row>
    <row r="80" ht="13.5">
      <c r="C80" s="11"/>
    </row>
    <row r="81" ht="14.25">
      <c r="C81" s="10"/>
    </row>
    <row r="82" ht="14.25">
      <c r="C82" s="10"/>
    </row>
    <row r="83" ht="13.5">
      <c r="C83"/>
    </row>
    <row r="84" ht="13.5">
      <c r="C84"/>
    </row>
    <row r="85" ht="13.5">
      <c r="C85" s="12"/>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4:W37"/>
  <sheetViews>
    <sheetView zoomScalePageLayoutView="0" workbookViewId="0" topLeftCell="A1">
      <selection activeCell="A1" sqref="A1"/>
    </sheetView>
  </sheetViews>
  <sheetFormatPr defaultColWidth="9.00390625" defaultRowHeight="14.25"/>
  <cols>
    <col min="1" max="1" width="13.875" style="3" customWidth="1"/>
    <col min="2" max="2" width="0" style="3" hidden="1" customWidth="1"/>
    <col min="3" max="3" width="14.625" style="3" customWidth="1"/>
    <col min="4" max="4" width="12.875" style="3" customWidth="1"/>
    <col min="5" max="5" width="12.625" style="3" customWidth="1"/>
    <col min="6" max="6" width="13.625" style="3" customWidth="1"/>
    <col min="7" max="7" width="13.875" style="3" customWidth="1"/>
    <col min="8" max="8" width="14.125" style="3" customWidth="1"/>
    <col min="9" max="9" width="14.00390625" style="3" customWidth="1"/>
    <col min="10" max="10" width="12.50390625" style="3" customWidth="1"/>
    <col min="11" max="11" width="12.25390625" style="25" customWidth="1"/>
    <col min="12" max="12" width="14.25390625" style="3" customWidth="1"/>
    <col min="13" max="13" width="14.625" style="3" customWidth="1"/>
    <col min="14" max="14" width="41.00390625" style="3" customWidth="1"/>
    <col min="15" max="15" width="11.50390625" style="3" customWidth="1"/>
    <col min="16" max="16" width="12.50390625" style="3" customWidth="1"/>
    <col min="17" max="17" width="17.50390625" style="3" customWidth="1"/>
    <col min="18" max="18" width="14.75390625" style="3" customWidth="1"/>
    <col min="19" max="19" width="13.75390625" style="3" customWidth="1"/>
    <col min="20" max="20" width="13.625" style="3" customWidth="1"/>
    <col min="21" max="21" width="12.125" style="3" customWidth="1"/>
    <col min="22" max="22" width="9.00390625" style="3" customWidth="1"/>
    <col min="23" max="23" width="17.25390625" style="3" customWidth="1"/>
    <col min="24" max="16384" width="9.00390625" style="3" customWidth="1"/>
  </cols>
  <sheetData>
    <row r="2" ht="14.25"/>
    <row r="3" ht="14.25"/>
    <row r="4" spans="1:9" ht="15" thickBot="1">
      <c r="A4"/>
      <c r="B4"/>
      <c r="C4"/>
      <c r="D4"/>
      <c r="E4"/>
      <c r="F4"/>
      <c r="G4"/>
      <c r="H4"/>
      <c r="I4"/>
    </row>
    <row r="5" spans="1:9" ht="14.25" thickBot="1">
      <c r="A5"/>
      <c r="B5"/>
      <c r="C5" s="36" t="s">
        <v>18</v>
      </c>
      <c r="D5" s="109">
        <v>0.02</v>
      </c>
      <c r="E5"/>
      <c r="F5"/>
      <c r="G5"/>
      <c r="H5"/>
      <c r="I5"/>
    </row>
    <row r="6" spans="1:11" ht="14.25" thickBot="1">
      <c r="A6"/>
      <c r="B6"/>
      <c r="C6" s="36" t="s">
        <v>52</v>
      </c>
      <c r="D6" s="110">
        <f>C36*D5</f>
        <v>5800</v>
      </c>
      <c r="E6"/>
      <c r="F6" s="205" t="s">
        <v>63</v>
      </c>
      <c r="G6" s="205"/>
      <c r="H6" s="205"/>
      <c r="I6" s="205"/>
      <c r="J6" s="205"/>
      <c r="K6" s="3"/>
    </row>
    <row r="7" spans="1:11" s="4" customFormat="1" ht="14.25" thickBot="1">
      <c r="A7"/>
      <c r="B7"/>
      <c r="C7" s="36" t="s">
        <v>35</v>
      </c>
      <c r="D7" s="106">
        <v>16000</v>
      </c>
      <c r="E7"/>
      <c r="F7" s="205"/>
      <c r="G7" s="205"/>
      <c r="H7" s="205"/>
      <c r="I7" s="205"/>
      <c r="J7" s="205"/>
      <c r="K7" s="26"/>
    </row>
    <row r="8" spans="1:11" s="4" customFormat="1" ht="14.25" thickBot="1">
      <c r="A8"/>
      <c r="B8"/>
      <c r="C8" s="36" t="s">
        <v>42</v>
      </c>
      <c r="D8" s="112">
        <v>259</v>
      </c>
      <c r="E8"/>
      <c r="F8"/>
      <c r="G8"/>
      <c r="H8"/>
      <c r="I8"/>
      <c r="K8" s="26"/>
    </row>
    <row r="9" spans="1:21" ht="14.25" thickBot="1">
      <c r="A9" s="19"/>
      <c r="B9" s="19"/>
      <c r="C9" s="19"/>
      <c r="D9" s="19"/>
      <c r="E9" s="19"/>
      <c r="F9" s="19"/>
      <c r="G9" s="19"/>
      <c r="H9" s="19"/>
      <c r="I9" s="19"/>
      <c r="J9" s="2"/>
      <c r="K9" s="27"/>
      <c r="L9" s="2"/>
      <c r="M9" s="2"/>
      <c r="N9" s="2"/>
      <c r="O9" s="2"/>
      <c r="P9" s="2"/>
      <c r="Q9" s="2"/>
      <c r="R9" s="41"/>
      <c r="S9" s="41"/>
      <c r="T9" s="2"/>
      <c r="U9" s="2"/>
    </row>
    <row r="10" spans="1:14" s="5" customFormat="1" ht="48" customHeight="1" thickBot="1">
      <c r="A10" s="56" t="s">
        <v>0</v>
      </c>
      <c r="B10" s="13" t="s">
        <v>1</v>
      </c>
      <c r="C10" s="107" t="s">
        <v>5</v>
      </c>
      <c r="D10" s="108" t="s">
        <v>55</v>
      </c>
      <c r="E10" s="115" t="s">
        <v>31</v>
      </c>
      <c r="F10" s="114" t="s">
        <v>9</v>
      </c>
      <c r="G10" s="44" t="s">
        <v>56</v>
      </c>
      <c r="H10" s="44" t="s">
        <v>53</v>
      </c>
      <c r="I10" s="44" t="s">
        <v>54</v>
      </c>
      <c r="J10" s="98" t="s">
        <v>30</v>
      </c>
      <c r="K10" s="99" t="s">
        <v>48</v>
      </c>
      <c r="L10" s="99" t="s">
        <v>50</v>
      </c>
      <c r="M10" s="99" t="s">
        <v>51</v>
      </c>
      <c r="N10" s="120" t="s">
        <v>49</v>
      </c>
    </row>
    <row r="11" spans="1:14" ht="13.5">
      <c r="A11" s="121" t="s">
        <v>15</v>
      </c>
      <c r="B11" s="9"/>
      <c r="C11" s="33">
        <v>30000</v>
      </c>
      <c r="D11" s="46">
        <v>258</v>
      </c>
      <c r="E11" s="29">
        <f>IF(C11=0,"-",D11/C11)</f>
        <v>0.0086</v>
      </c>
      <c r="F11" s="33">
        <f>C11+D11</f>
        <v>30258</v>
      </c>
      <c r="G11" s="39">
        <f>$D$5*C11</f>
        <v>600</v>
      </c>
      <c r="H11" s="28">
        <f>IF(C11=0,"-",G11/C11)</f>
        <v>0.02</v>
      </c>
      <c r="I11" s="122">
        <f>C11+G11</f>
        <v>30600</v>
      </c>
      <c r="J11" s="20" t="s">
        <v>25</v>
      </c>
      <c r="K11" s="20" t="s">
        <v>60</v>
      </c>
      <c r="L11" s="20" t="s">
        <v>21</v>
      </c>
      <c r="M11" s="20">
        <v>100</v>
      </c>
      <c r="N11" s="121"/>
    </row>
    <row r="12" spans="1:14" ht="14.25">
      <c r="A12" s="123" t="s">
        <v>16</v>
      </c>
      <c r="B12" s="6"/>
      <c r="C12" s="33">
        <v>15000</v>
      </c>
      <c r="D12" s="46">
        <f aca="true" t="shared" si="0" ref="D12:D19">$D$5*C12</f>
        <v>300</v>
      </c>
      <c r="E12" s="29">
        <f aca="true" t="shared" si="1" ref="E12:E35">IF(C12=0,"-",D12/C12)</f>
        <v>0.02</v>
      </c>
      <c r="F12" s="33">
        <f aca="true" t="shared" si="2" ref="F12:F35">C12+D12</f>
        <v>15300</v>
      </c>
      <c r="G12" s="50">
        <f aca="true" t="shared" si="3" ref="G12:G19">$D$5*C12</f>
        <v>300</v>
      </c>
      <c r="H12" s="29">
        <f aca="true" t="shared" si="4" ref="H12:H35">IF(C12=0,"-",G12/C12)</f>
        <v>0.02</v>
      </c>
      <c r="I12" s="124">
        <f aca="true" t="shared" si="5" ref="I12:I35">C12+G12</f>
        <v>15300</v>
      </c>
      <c r="J12" s="21" t="s">
        <v>24</v>
      </c>
      <c r="K12" s="21" t="s">
        <v>57</v>
      </c>
      <c r="L12" s="21" t="s">
        <v>21</v>
      </c>
      <c r="M12" s="21">
        <v>100</v>
      </c>
      <c r="N12" s="123"/>
    </row>
    <row r="13" spans="1:14" ht="14.25">
      <c r="A13" s="123" t="s">
        <v>17</v>
      </c>
      <c r="B13" s="6"/>
      <c r="C13" s="33">
        <v>32000</v>
      </c>
      <c r="D13" s="46">
        <f t="shared" si="0"/>
        <v>640</v>
      </c>
      <c r="E13" s="29">
        <f t="shared" si="1"/>
        <v>0.02</v>
      </c>
      <c r="F13" s="33">
        <f t="shared" si="2"/>
        <v>32640</v>
      </c>
      <c r="G13" s="50">
        <f t="shared" si="3"/>
        <v>640</v>
      </c>
      <c r="H13" s="29">
        <f t="shared" si="4"/>
        <v>0.02</v>
      </c>
      <c r="I13" s="124">
        <f t="shared" si="5"/>
        <v>32640</v>
      </c>
      <c r="J13" s="21" t="s">
        <v>24</v>
      </c>
      <c r="K13" s="21" t="s">
        <v>57</v>
      </c>
      <c r="L13" s="21" t="s">
        <v>21</v>
      </c>
      <c r="M13" s="21">
        <v>100</v>
      </c>
      <c r="N13" s="123"/>
    </row>
    <row r="14" spans="1:14" ht="14.25">
      <c r="A14" s="123" t="s">
        <v>38</v>
      </c>
      <c r="B14" s="6"/>
      <c r="C14" s="33">
        <v>33000</v>
      </c>
      <c r="D14" s="46">
        <f t="shared" si="0"/>
        <v>660</v>
      </c>
      <c r="E14" s="29">
        <f t="shared" si="1"/>
        <v>0.02</v>
      </c>
      <c r="F14" s="33">
        <f t="shared" si="2"/>
        <v>33660</v>
      </c>
      <c r="G14" s="50">
        <f t="shared" si="3"/>
        <v>660</v>
      </c>
      <c r="H14" s="29">
        <f t="shared" si="4"/>
        <v>0.02</v>
      </c>
      <c r="I14" s="124">
        <f t="shared" si="5"/>
        <v>33660</v>
      </c>
      <c r="J14" s="21" t="s">
        <v>24</v>
      </c>
      <c r="K14" s="21" t="s">
        <v>58</v>
      </c>
      <c r="L14" s="21" t="s">
        <v>21</v>
      </c>
      <c r="M14" s="21">
        <v>100</v>
      </c>
      <c r="N14" s="123"/>
    </row>
    <row r="15" spans="1:14" ht="14.25">
      <c r="A15" s="123" t="s">
        <v>41</v>
      </c>
      <c r="B15" s="6"/>
      <c r="C15" s="33">
        <v>34000</v>
      </c>
      <c r="D15" s="46">
        <f t="shared" si="0"/>
        <v>680</v>
      </c>
      <c r="E15" s="29">
        <f t="shared" si="1"/>
        <v>0.02</v>
      </c>
      <c r="F15" s="33">
        <f t="shared" si="2"/>
        <v>34680</v>
      </c>
      <c r="G15" s="50">
        <f t="shared" si="3"/>
        <v>680</v>
      </c>
      <c r="H15" s="29">
        <f t="shared" si="4"/>
        <v>0.02</v>
      </c>
      <c r="I15" s="124">
        <f t="shared" si="5"/>
        <v>34680</v>
      </c>
      <c r="J15" s="21" t="s">
        <v>25</v>
      </c>
      <c r="K15" s="21" t="s">
        <v>57</v>
      </c>
      <c r="L15" s="21" t="s">
        <v>21</v>
      </c>
      <c r="M15" s="21">
        <v>100</v>
      </c>
      <c r="N15" s="123"/>
    </row>
    <row r="16" spans="1:14" ht="14.25">
      <c r="A16" s="123" t="s">
        <v>43</v>
      </c>
      <c r="B16" s="6"/>
      <c r="C16" s="33">
        <v>35000</v>
      </c>
      <c r="D16" s="46">
        <f t="shared" si="0"/>
        <v>700</v>
      </c>
      <c r="E16" s="29">
        <f t="shared" si="1"/>
        <v>0.02</v>
      </c>
      <c r="F16" s="33">
        <f t="shared" si="2"/>
        <v>35700</v>
      </c>
      <c r="G16" s="50">
        <f t="shared" si="3"/>
        <v>700</v>
      </c>
      <c r="H16" s="29">
        <f t="shared" si="4"/>
        <v>0.02</v>
      </c>
      <c r="I16" s="124">
        <f t="shared" si="5"/>
        <v>35700</v>
      </c>
      <c r="J16" s="21" t="s">
        <v>24</v>
      </c>
      <c r="K16" s="21" t="s">
        <v>57</v>
      </c>
      <c r="L16" s="21" t="s">
        <v>21</v>
      </c>
      <c r="M16" s="21">
        <v>100</v>
      </c>
      <c r="N16" s="123"/>
    </row>
    <row r="17" spans="1:14" ht="14.25">
      <c r="A17" s="123" t="s">
        <v>44</v>
      </c>
      <c r="B17" s="6"/>
      <c r="C17" s="33">
        <v>36000</v>
      </c>
      <c r="D17" s="46">
        <f t="shared" si="0"/>
        <v>720</v>
      </c>
      <c r="E17" s="29">
        <f t="shared" si="1"/>
        <v>0.02</v>
      </c>
      <c r="F17" s="33">
        <f t="shared" si="2"/>
        <v>36720</v>
      </c>
      <c r="G17" s="50">
        <f t="shared" si="3"/>
        <v>720</v>
      </c>
      <c r="H17" s="29">
        <f t="shared" si="4"/>
        <v>0.02</v>
      </c>
      <c r="I17" s="124">
        <f t="shared" si="5"/>
        <v>36720</v>
      </c>
      <c r="J17" s="21" t="s">
        <v>24</v>
      </c>
      <c r="K17" s="21" t="s">
        <v>60</v>
      </c>
      <c r="L17" s="21" t="s">
        <v>21</v>
      </c>
      <c r="M17" s="21">
        <v>100</v>
      </c>
      <c r="N17" s="123"/>
    </row>
    <row r="18" spans="1:14" ht="14.25">
      <c r="A18" s="123" t="s">
        <v>61</v>
      </c>
      <c r="B18" s="6"/>
      <c r="C18" s="33">
        <v>37000</v>
      </c>
      <c r="D18" s="46">
        <f t="shared" si="0"/>
        <v>740</v>
      </c>
      <c r="E18" s="29">
        <f t="shared" si="1"/>
        <v>0.02</v>
      </c>
      <c r="F18" s="33">
        <f t="shared" si="2"/>
        <v>37740</v>
      </c>
      <c r="G18" s="50">
        <f t="shared" si="3"/>
        <v>740</v>
      </c>
      <c r="H18" s="29">
        <f t="shared" si="4"/>
        <v>0.02</v>
      </c>
      <c r="I18" s="124">
        <f t="shared" si="5"/>
        <v>37740</v>
      </c>
      <c r="J18" s="21" t="s">
        <v>25</v>
      </c>
      <c r="K18" s="21" t="s">
        <v>59</v>
      </c>
      <c r="L18" s="21" t="s">
        <v>21</v>
      </c>
      <c r="M18" s="21">
        <v>100</v>
      </c>
      <c r="N18" s="123"/>
    </row>
    <row r="19" spans="1:14" ht="14.25">
      <c r="A19" s="123" t="s">
        <v>62</v>
      </c>
      <c r="B19" s="6"/>
      <c r="C19" s="33">
        <v>38000</v>
      </c>
      <c r="D19" s="46">
        <f t="shared" si="0"/>
        <v>760</v>
      </c>
      <c r="E19" s="29">
        <f t="shared" si="1"/>
        <v>0.02</v>
      </c>
      <c r="F19" s="33">
        <f t="shared" si="2"/>
        <v>38760</v>
      </c>
      <c r="G19" s="50">
        <f t="shared" si="3"/>
        <v>760</v>
      </c>
      <c r="H19" s="29">
        <f t="shared" si="4"/>
        <v>0.02</v>
      </c>
      <c r="I19" s="124">
        <f t="shared" si="5"/>
        <v>38760</v>
      </c>
      <c r="J19" s="21" t="s">
        <v>24</v>
      </c>
      <c r="K19" s="21" t="s">
        <v>59</v>
      </c>
      <c r="L19" s="21" t="s">
        <v>21</v>
      </c>
      <c r="M19" s="21">
        <v>100</v>
      </c>
      <c r="N19" s="123"/>
    </row>
    <row r="20" spans="1:14" ht="14.25">
      <c r="A20" s="123"/>
      <c r="B20" s="6"/>
      <c r="C20" s="33"/>
      <c r="D20" s="46"/>
      <c r="E20" s="29" t="str">
        <f t="shared" si="1"/>
        <v>-</v>
      </c>
      <c r="F20" s="33">
        <f t="shared" si="2"/>
        <v>0</v>
      </c>
      <c r="G20" s="50"/>
      <c r="H20" s="29" t="str">
        <f t="shared" si="4"/>
        <v>-</v>
      </c>
      <c r="I20" s="124">
        <f t="shared" si="5"/>
        <v>0</v>
      </c>
      <c r="J20" s="21"/>
      <c r="K20" s="21"/>
      <c r="L20" s="21"/>
      <c r="M20" s="21"/>
      <c r="N20" s="123"/>
    </row>
    <row r="21" spans="1:14" ht="14.25">
      <c r="A21" s="123"/>
      <c r="B21" s="6"/>
      <c r="C21" s="33"/>
      <c r="D21" s="46"/>
      <c r="E21" s="29" t="str">
        <f t="shared" si="1"/>
        <v>-</v>
      </c>
      <c r="F21" s="33">
        <f t="shared" si="2"/>
        <v>0</v>
      </c>
      <c r="G21" s="50"/>
      <c r="H21" s="29" t="str">
        <f t="shared" si="4"/>
        <v>-</v>
      </c>
      <c r="I21" s="124">
        <f t="shared" si="5"/>
        <v>0</v>
      </c>
      <c r="J21" s="21"/>
      <c r="K21" s="21"/>
      <c r="L21" s="21"/>
      <c r="M21" s="21"/>
      <c r="N21" s="123"/>
    </row>
    <row r="22" spans="1:14" ht="14.25">
      <c r="A22" s="123"/>
      <c r="B22" s="6"/>
      <c r="C22" s="33"/>
      <c r="D22" s="46"/>
      <c r="E22" s="29" t="str">
        <f t="shared" si="1"/>
        <v>-</v>
      </c>
      <c r="F22" s="33">
        <f t="shared" si="2"/>
        <v>0</v>
      </c>
      <c r="G22" s="50"/>
      <c r="H22" s="29" t="str">
        <f t="shared" si="4"/>
        <v>-</v>
      </c>
      <c r="I22" s="124">
        <f t="shared" si="5"/>
        <v>0</v>
      </c>
      <c r="J22" s="21"/>
      <c r="K22" s="21"/>
      <c r="L22" s="21"/>
      <c r="M22" s="21"/>
      <c r="N22" s="123"/>
    </row>
    <row r="23" spans="1:14" ht="14.25">
      <c r="A23" s="125"/>
      <c r="B23" s="88"/>
      <c r="C23" s="33"/>
      <c r="D23" s="46"/>
      <c r="E23" s="29" t="str">
        <f t="shared" si="1"/>
        <v>-</v>
      </c>
      <c r="F23" s="33">
        <f t="shared" si="2"/>
        <v>0</v>
      </c>
      <c r="G23" s="50"/>
      <c r="H23" s="29" t="str">
        <f t="shared" si="4"/>
        <v>-</v>
      </c>
      <c r="I23" s="124">
        <f t="shared" si="5"/>
        <v>0</v>
      </c>
      <c r="J23" s="21"/>
      <c r="K23" s="21"/>
      <c r="L23" s="21"/>
      <c r="M23" s="21"/>
      <c r="N23" s="123"/>
    </row>
    <row r="24" spans="1:14" ht="14.25">
      <c r="A24" s="125"/>
      <c r="B24" s="88"/>
      <c r="C24" s="33"/>
      <c r="D24" s="46"/>
      <c r="E24" s="29" t="str">
        <f t="shared" si="1"/>
        <v>-</v>
      </c>
      <c r="F24" s="33">
        <f t="shared" si="2"/>
        <v>0</v>
      </c>
      <c r="G24" s="50"/>
      <c r="H24" s="29" t="str">
        <f t="shared" si="4"/>
        <v>-</v>
      </c>
      <c r="I24" s="124">
        <f t="shared" si="5"/>
        <v>0</v>
      </c>
      <c r="J24" s="21"/>
      <c r="K24" s="21"/>
      <c r="L24" s="21"/>
      <c r="M24" s="21"/>
      <c r="N24" s="123"/>
    </row>
    <row r="25" spans="1:14" ht="14.25">
      <c r="A25" s="125"/>
      <c r="B25" s="88"/>
      <c r="C25" s="33"/>
      <c r="D25" s="46"/>
      <c r="E25" s="29" t="str">
        <f t="shared" si="1"/>
        <v>-</v>
      </c>
      <c r="F25" s="33">
        <f t="shared" si="2"/>
        <v>0</v>
      </c>
      <c r="G25" s="50"/>
      <c r="H25" s="29" t="str">
        <f t="shared" si="4"/>
        <v>-</v>
      </c>
      <c r="I25" s="124">
        <f t="shared" si="5"/>
        <v>0</v>
      </c>
      <c r="J25" s="21"/>
      <c r="K25" s="21"/>
      <c r="L25" s="21"/>
      <c r="M25" s="21"/>
      <c r="N25" s="123"/>
    </row>
    <row r="26" spans="1:14" ht="14.25">
      <c r="A26" s="125"/>
      <c r="B26" s="88"/>
      <c r="C26" s="33"/>
      <c r="D26" s="46"/>
      <c r="E26" s="29" t="str">
        <f t="shared" si="1"/>
        <v>-</v>
      </c>
      <c r="F26" s="33">
        <f t="shared" si="2"/>
        <v>0</v>
      </c>
      <c r="G26" s="50"/>
      <c r="H26" s="29" t="str">
        <f t="shared" si="4"/>
        <v>-</v>
      </c>
      <c r="I26" s="124">
        <f t="shared" si="5"/>
        <v>0</v>
      </c>
      <c r="J26" s="21"/>
      <c r="K26" s="21"/>
      <c r="L26" s="21"/>
      <c r="M26" s="21"/>
      <c r="N26" s="123"/>
    </row>
    <row r="27" spans="1:14" ht="14.25">
      <c r="A27" s="125"/>
      <c r="B27" s="88"/>
      <c r="C27" s="33"/>
      <c r="D27" s="46"/>
      <c r="E27" s="29" t="str">
        <f t="shared" si="1"/>
        <v>-</v>
      </c>
      <c r="F27" s="33">
        <f t="shared" si="2"/>
        <v>0</v>
      </c>
      <c r="G27" s="50"/>
      <c r="H27" s="29" t="str">
        <f t="shared" si="4"/>
        <v>-</v>
      </c>
      <c r="I27" s="124">
        <f t="shared" si="5"/>
        <v>0</v>
      </c>
      <c r="J27" s="21"/>
      <c r="K27" s="21"/>
      <c r="L27" s="21"/>
      <c r="M27" s="21"/>
      <c r="N27" s="123"/>
    </row>
    <row r="28" spans="1:14" ht="14.25">
      <c r="A28" s="125"/>
      <c r="B28" s="88"/>
      <c r="C28" s="33"/>
      <c r="D28" s="46"/>
      <c r="E28" s="29" t="str">
        <f t="shared" si="1"/>
        <v>-</v>
      </c>
      <c r="F28" s="33">
        <f t="shared" si="2"/>
        <v>0</v>
      </c>
      <c r="G28" s="50"/>
      <c r="H28" s="29" t="str">
        <f t="shared" si="4"/>
        <v>-</v>
      </c>
      <c r="I28" s="124">
        <f t="shared" si="5"/>
        <v>0</v>
      </c>
      <c r="J28" s="21"/>
      <c r="K28" s="21"/>
      <c r="L28" s="21"/>
      <c r="M28" s="21"/>
      <c r="N28" s="123"/>
    </row>
    <row r="29" spans="1:14" ht="14.25">
      <c r="A29" s="125"/>
      <c r="B29" s="88"/>
      <c r="C29" s="33"/>
      <c r="D29" s="46"/>
      <c r="E29" s="29" t="str">
        <f t="shared" si="1"/>
        <v>-</v>
      </c>
      <c r="F29" s="33">
        <f t="shared" si="2"/>
        <v>0</v>
      </c>
      <c r="G29" s="50"/>
      <c r="H29" s="29" t="str">
        <f t="shared" si="4"/>
        <v>-</v>
      </c>
      <c r="I29" s="124">
        <f t="shared" si="5"/>
        <v>0</v>
      </c>
      <c r="J29" s="21"/>
      <c r="K29" s="21"/>
      <c r="L29" s="21"/>
      <c r="M29" s="21"/>
      <c r="N29" s="123"/>
    </row>
    <row r="30" spans="1:14" ht="14.25">
      <c r="A30" s="125"/>
      <c r="B30" s="88"/>
      <c r="C30" s="33"/>
      <c r="D30" s="46"/>
      <c r="E30" s="29" t="str">
        <f t="shared" si="1"/>
        <v>-</v>
      </c>
      <c r="F30" s="33">
        <f t="shared" si="2"/>
        <v>0</v>
      </c>
      <c r="G30" s="50"/>
      <c r="H30" s="29" t="str">
        <f t="shared" si="4"/>
        <v>-</v>
      </c>
      <c r="I30" s="124">
        <f t="shared" si="5"/>
        <v>0</v>
      </c>
      <c r="J30" s="21"/>
      <c r="K30" s="21"/>
      <c r="L30" s="21"/>
      <c r="M30" s="21"/>
      <c r="N30" s="123"/>
    </row>
    <row r="31" spans="1:14" ht="14.25">
      <c r="A31" s="125"/>
      <c r="B31" s="88"/>
      <c r="C31" s="33"/>
      <c r="D31" s="46"/>
      <c r="E31" s="29" t="str">
        <f t="shared" si="1"/>
        <v>-</v>
      </c>
      <c r="F31" s="33">
        <f t="shared" si="2"/>
        <v>0</v>
      </c>
      <c r="G31" s="50"/>
      <c r="H31" s="29" t="str">
        <f t="shared" si="4"/>
        <v>-</v>
      </c>
      <c r="I31" s="124">
        <f t="shared" si="5"/>
        <v>0</v>
      </c>
      <c r="J31" s="21"/>
      <c r="K31" s="21"/>
      <c r="L31" s="21"/>
      <c r="M31" s="21"/>
      <c r="N31" s="123"/>
    </row>
    <row r="32" spans="1:14" ht="13.5">
      <c r="A32" s="125"/>
      <c r="B32" s="88"/>
      <c r="C32" s="33"/>
      <c r="D32" s="46"/>
      <c r="E32" s="29" t="str">
        <f t="shared" si="1"/>
        <v>-</v>
      </c>
      <c r="F32" s="33">
        <f t="shared" si="2"/>
        <v>0</v>
      </c>
      <c r="G32" s="50"/>
      <c r="H32" s="29" t="str">
        <f t="shared" si="4"/>
        <v>-</v>
      </c>
      <c r="I32" s="124">
        <f t="shared" si="5"/>
        <v>0</v>
      </c>
      <c r="J32" s="21"/>
      <c r="K32" s="21"/>
      <c r="L32" s="21"/>
      <c r="M32" s="21"/>
      <c r="N32" s="123"/>
    </row>
    <row r="33" spans="1:14" ht="13.5">
      <c r="A33" s="125"/>
      <c r="B33" s="88"/>
      <c r="C33" s="33"/>
      <c r="D33" s="46"/>
      <c r="E33" s="29" t="str">
        <f t="shared" si="1"/>
        <v>-</v>
      </c>
      <c r="F33" s="33">
        <f t="shared" si="2"/>
        <v>0</v>
      </c>
      <c r="G33" s="50"/>
      <c r="H33" s="29" t="str">
        <f t="shared" si="4"/>
        <v>-</v>
      </c>
      <c r="I33" s="124">
        <f t="shared" si="5"/>
        <v>0</v>
      </c>
      <c r="J33" s="21"/>
      <c r="K33" s="21"/>
      <c r="L33" s="21"/>
      <c r="M33" s="21"/>
      <c r="N33" s="123"/>
    </row>
    <row r="34" spans="1:14" ht="13.5">
      <c r="A34" s="125"/>
      <c r="B34" s="88"/>
      <c r="C34" s="33"/>
      <c r="D34" s="46"/>
      <c r="E34" s="29" t="str">
        <f t="shared" si="1"/>
        <v>-</v>
      </c>
      <c r="F34" s="33">
        <f t="shared" si="2"/>
        <v>0</v>
      </c>
      <c r="G34" s="50"/>
      <c r="H34" s="29" t="str">
        <f t="shared" si="4"/>
        <v>-</v>
      </c>
      <c r="I34" s="124">
        <f t="shared" si="5"/>
        <v>0</v>
      </c>
      <c r="J34" s="21"/>
      <c r="K34" s="21"/>
      <c r="L34" s="21"/>
      <c r="M34" s="21"/>
      <c r="N34" s="123"/>
    </row>
    <row r="35" spans="1:14" ht="14.25" thickBot="1">
      <c r="A35" s="126"/>
      <c r="B35" s="8"/>
      <c r="C35" s="33"/>
      <c r="D35" s="46"/>
      <c r="E35" s="29" t="str">
        <f t="shared" si="1"/>
        <v>-</v>
      </c>
      <c r="F35" s="33">
        <f t="shared" si="2"/>
        <v>0</v>
      </c>
      <c r="G35" s="52"/>
      <c r="H35" s="30" t="str">
        <f t="shared" si="4"/>
        <v>-</v>
      </c>
      <c r="I35" s="127">
        <f t="shared" si="5"/>
        <v>0</v>
      </c>
      <c r="J35" s="21"/>
      <c r="K35" s="21"/>
      <c r="L35" s="21"/>
      <c r="M35" s="21"/>
      <c r="N35" s="123"/>
    </row>
    <row r="36" spans="1:23" s="4" customFormat="1" ht="14.25" thickBot="1">
      <c r="A36" s="49" t="s">
        <v>14</v>
      </c>
      <c r="B36" s="17"/>
      <c r="C36" s="104">
        <f>SUBTOTAL(109,EXEMPEL!$C$11:$C$35)</f>
        <v>290000</v>
      </c>
      <c r="D36" s="105">
        <f>SUBTOTAL(109,EXEMPEL!$D$11:$D$35)</f>
        <v>5458</v>
      </c>
      <c r="E36" s="111">
        <f>_xlfn.IFERROR(D36/C36,0)</f>
        <v>0.018820689655172414</v>
      </c>
      <c r="F36" s="105">
        <f>SUBTOTAL(109,EXEMPEL!$F$11:$F$35)</f>
        <v>295458</v>
      </c>
      <c r="G36" s="62">
        <f>SUM(G11:G35)</f>
        <v>5800</v>
      </c>
      <c r="H36" s="116">
        <f>_xlfn.IFERROR(G36/C36,0)</f>
        <v>0.02</v>
      </c>
      <c r="I36" s="117">
        <f>SUBTOTAL(109,EXEMPEL!$I$11:$I$35)</f>
        <v>295800</v>
      </c>
      <c r="J36" s="113"/>
      <c r="K36" s="103"/>
      <c r="L36" s="93"/>
      <c r="M36" s="105"/>
      <c r="N36" s="119"/>
      <c r="O36" s="101"/>
      <c r="P36" s="102"/>
      <c r="Q36" s="102"/>
      <c r="R36" s="102"/>
      <c r="S36" s="102"/>
      <c r="T36" s="102"/>
      <c r="U36" s="47"/>
      <c r="V36" s="47"/>
      <c r="W36" s="47"/>
    </row>
    <row r="37" spans="1:21" ht="13.5">
      <c r="A37" s="2"/>
      <c r="B37" s="2"/>
      <c r="C37" s="2"/>
      <c r="D37" s="2"/>
      <c r="E37" s="2"/>
      <c r="F37" s="2"/>
      <c r="G37" s="2"/>
      <c r="H37" s="2"/>
      <c r="I37" s="2"/>
      <c r="J37" s="2"/>
      <c r="K37" s="27"/>
      <c r="L37" s="2"/>
      <c r="M37" s="2"/>
      <c r="N37" s="2"/>
      <c r="O37" s="2"/>
      <c r="P37" s="2"/>
      <c r="Q37" s="2"/>
      <c r="R37" s="2"/>
      <c r="S37" s="2"/>
      <c r="T37" s="2"/>
      <c r="U37" s="2"/>
    </row>
  </sheetData>
  <sheetProtection sheet="1" objects="1" scenarios="1"/>
  <mergeCells count="1">
    <mergeCell ref="F6:J7"/>
  </mergeCells>
  <conditionalFormatting sqref="D36">
    <cfRule type="expression" priority="18" dxfId="1">
      <formula>D11:D35&lt;D8</formula>
    </cfRule>
    <cfRule type="expression" priority="26" dxfId="1">
      <formula>$D$36&lt;$D$6</formula>
    </cfRule>
  </conditionalFormatting>
  <conditionalFormatting sqref="G36">
    <cfRule type="expression" priority="25" dxfId="1">
      <formula>$G$36&lt;$D$6</formula>
    </cfRule>
  </conditionalFormatting>
  <conditionalFormatting sqref="D20:D35">
    <cfRule type="cellIs" priority="13" dxfId="1" operator="lessThan">
      <formula>$D$8</formula>
    </cfRule>
  </conditionalFormatting>
  <conditionalFormatting sqref="E36">
    <cfRule type="expression" priority="8" dxfId="1">
      <formula>$E$36&lt;$D$5</formula>
    </cfRule>
  </conditionalFormatting>
  <conditionalFormatting sqref="H36">
    <cfRule type="expression" priority="6" dxfId="1">
      <formula>$H$36&lt;$D$5</formula>
    </cfRule>
  </conditionalFormatting>
  <conditionalFormatting sqref="F11:F35">
    <cfRule type="cellIs" priority="5" dxfId="1" operator="lessThan">
      <formula>$D$7</formula>
    </cfRule>
  </conditionalFormatting>
  <conditionalFormatting sqref="I11:I35">
    <cfRule type="cellIs" priority="4" dxfId="1" operator="lessThan">
      <formula>$D$7</formula>
    </cfRule>
  </conditionalFormatting>
  <conditionalFormatting sqref="D11:D19">
    <cfRule type="cellIs" priority="2" dxfId="1" operator="lessThan">
      <formula>$D$8</formula>
    </cfRule>
  </conditionalFormatting>
  <dataValidations count="1">
    <dataValidation type="list" allowBlank="1" showInputMessage="1" showErrorMessage="1" sqref="J11:J35">
      <formula1>Kön</formula1>
    </dataValidation>
  </dataValidations>
  <printOptions/>
  <pageMargins left="0.7" right="0.7" top="0.75" bottom="0.75" header="0.3" footer="0.3"/>
  <pageSetup fitToHeight="1" fitToWidth="1" horizontalDpi="600" verticalDpi="600" orientation="landscape" paperSize="9" scale="59"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4:W62"/>
  <sheetViews>
    <sheetView zoomScalePageLayoutView="0" workbookViewId="0" topLeftCell="A1">
      <selection activeCell="I61" sqref="I61"/>
    </sheetView>
  </sheetViews>
  <sheetFormatPr defaultColWidth="9.00390625" defaultRowHeight="14.25"/>
  <cols>
    <col min="1" max="1" width="13.875" style="3" customWidth="1"/>
    <col min="2" max="2" width="0" style="3" hidden="1" customWidth="1"/>
    <col min="3" max="3" width="14.625" style="3" customWidth="1"/>
    <col min="4" max="4" width="12.875" style="3" customWidth="1"/>
    <col min="5" max="5" width="12.625" style="3" customWidth="1"/>
    <col min="6" max="6" width="13.625" style="3" customWidth="1"/>
    <col min="7" max="7" width="13.875" style="3" customWidth="1"/>
    <col min="8" max="8" width="14.125" style="3" customWidth="1"/>
    <col min="9" max="9" width="14.00390625" style="3" customWidth="1"/>
    <col min="10" max="10" width="12.50390625" style="3" customWidth="1"/>
    <col min="11" max="11" width="12.25390625" style="25" customWidth="1"/>
    <col min="12" max="12" width="14.25390625" style="3" customWidth="1"/>
    <col min="13" max="13" width="14.625" style="3" customWidth="1"/>
    <col min="14" max="14" width="41.00390625" style="3" customWidth="1"/>
    <col min="15" max="15" width="11.50390625" style="3" customWidth="1"/>
    <col min="16" max="16" width="12.50390625" style="3" customWidth="1"/>
    <col min="17" max="17" width="17.50390625" style="3" customWidth="1"/>
    <col min="18" max="18" width="14.75390625" style="3" customWidth="1"/>
    <col min="19" max="19" width="13.75390625" style="3" customWidth="1"/>
    <col min="20" max="20" width="13.625" style="3" customWidth="1"/>
    <col min="21" max="21" width="12.125" style="3" customWidth="1"/>
    <col min="22" max="22" width="9.00390625" style="3" customWidth="1"/>
    <col min="23" max="23" width="17.25390625" style="3" customWidth="1"/>
    <col min="24" max="16384" width="9.00390625" style="3" customWidth="1"/>
  </cols>
  <sheetData>
    <row r="2" ht="14.25"/>
    <row r="3" ht="14.25"/>
    <row r="4" spans="1:9" ht="15" thickBot="1">
      <c r="A4"/>
      <c r="B4"/>
      <c r="C4"/>
      <c r="D4"/>
      <c r="E4"/>
      <c r="F4"/>
      <c r="G4"/>
      <c r="H4"/>
      <c r="I4"/>
    </row>
    <row r="5" spans="1:9" ht="14.25" thickBot="1">
      <c r="A5"/>
      <c r="B5"/>
      <c r="C5" s="36" t="s">
        <v>18</v>
      </c>
      <c r="D5" s="109">
        <v>0.02</v>
      </c>
      <c r="E5" s="137" t="s">
        <v>98</v>
      </c>
      <c r="F5"/>
      <c r="G5"/>
      <c r="H5"/>
      <c r="I5"/>
    </row>
    <row r="6" spans="1:11" ht="15" customHeight="1" thickBot="1">
      <c r="A6"/>
      <c r="B6"/>
      <c r="C6" s="36" t="s">
        <v>52</v>
      </c>
      <c r="D6" s="110">
        <f>C61*D5</f>
        <v>0</v>
      </c>
      <c r="E6"/>
      <c r="F6" s="128"/>
      <c r="G6" s="128"/>
      <c r="H6" s="128"/>
      <c r="I6" s="128"/>
      <c r="J6" s="128"/>
      <c r="K6" s="3"/>
    </row>
    <row r="7" spans="1:11" s="4" customFormat="1" ht="15" customHeight="1" thickBot="1">
      <c r="A7"/>
      <c r="B7"/>
      <c r="C7" s="36" t="s">
        <v>35</v>
      </c>
      <c r="D7" s="106"/>
      <c r="E7"/>
      <c r="F7" s="128"/>
      <c r="G7" s="128"/>
      <c r="H7" s="128"/>
      <c r="I7" s="128"/>
      <c r="J7" s="128"/>
      <c r="K7" s="26"/>
    </row>
    <row r="8" spans="1:11" s="4" customFormat="1" ht="14.25" thickBot="1">
      <c r="A8"/>
      <c r="B8"/>
      <c r="C8" s="36" t="s">
        <v>42</v>
      </c>
      <c r="D8" s="112"/>
      <c r="E8"/>
      <c r="F8"/>
      <c r="G8"/>
      <c r="H8"/>
      <c r="I8" s="1"/>
      <c r="K8" s="26"/>
    </row>
    <row r="9" spans="1:21" ht="14.25" thickBot="1">
      <c r="A9" s="19"/>
      <c r="B9" s="19"/>
      <c r="C9" s="19"/>
      <c r="D9" s="19"/>
      <c r="E9" s="19"/>
      <c r="F9" s="19"/>
      <c r="G9" s="19"/>
      <c r="H9" s="19"/>
      <c r="I9" s="132"/>
      <c r="J9" s="2"/>
      <c r="K9" s="27"/>
      <c r="L9" s="2"/>
      <c r="M9" s="2"/>
      <c r="N9" s="2"/>
      <c r="O9" s="2"/>
      <c r="P9" s="2"/>
      <c r="Q9" s="2"/>
      <c r="R9" s="41"/>
      <c r="S9" s="41"/>
      <c r="T9" s="2"/>
      <c r="U9" s="2"/>
    </row>
    <row r="10" spans="1:14" s="5" customFormat="1" ht="48" customHeight="1" thickBot="1">
      <c r="A10" s="56" t="s">
        <v>0</v>
      </c>
      <c r="B10" s="13" t="s">
        <v>1</v>
      </c>
      <c r="C10" s="107" t="s">
        <v>5</v>
      </c>
      <c r="D10" s="108" t="s">
        <v>55</v>
      </c>
      <c r="E10" s="115" t="s">
        <v>31</v>
      </c>
      <c r="F10" s="114" t="s">
        <v>9</v>
      </c>
      <c r="G10" s="44" t="s">
        <v>56</v>
      </c>
      <c r="H10" s="44" t="s">
        <v>53</v>
      </c>
      <c r="I10" s="44" t="s">
        <v>54</v>
      </c>
      <c r="J10" s="130" t="s">
        <v>30</v>
      </c>
      <c r="K10" s="131" t="s">
        <v>48</v>
      </c>
      <c r="L10" s="131" t="s">
        <v>50</v>
      </c>
      <c r="M10" s="131" t="s">
        <v>51</v>
      </c>
      <c r="N10" s="120" t="s">
        <v>49</v>
      </c>
    </row>
    <row r="11" spans="1:14" ht="13.5">
      <c r="A11" s="66"/>
      <c r="B11" s="95"/>
      <c r="C11" s="34"/>
      <c r="D11" s="53"/>
      <c r="E11" s="31" t="str">
        <f>IF(C11=0,"-",D11/C11)</f>
        <v>-</v>
      </c>
      <c r="F11" s="34" t="str">
        <f>IF(C11=0,"-",C11+D11)</f>
        <v>-</v>
      </c>
      <c r="G11" s="74"/>
      <c r="H11" s="72" t="str">
        <f>IF(C11=0,"-",G11/C11)</f>
        <v>-</v>
      </c>
      <c r="I11" s="75" t="str">
        <f>IF(C11=0,"-",C11+G11)</f>
        <v>-</v>
      </c>
      <c r="J11" s="70"/>
      <c r="K11" s="70"/>
      <c r="L11" s="70"/>
      <c r="M11" s="73"/>
      <c r="N11" s="96"/>
    </row>
    <row r="12" spans="1:14" ht="13.5">
      <c r="A12" s="76"/>
      <c r="B12" s="94"/>
      <c r="C12" s="34"/>
      <c r="D12" s="53"/>
      <c r="E12" s="31" t="str">
        <f aca="true" t="shared" si="0" ref="E12:E60">IF(C12=0,"-",D12/C12)</f>
        <v>-</v>
      </c>
      <c r="F12" s="34" t="str">
        <f aca="true" t="shared" si="1" ref="F12:F60">IF(C12=0,"-",C12+D12)</f>
        <v>-</v>
      </c>
      <c r="G12" s="54"/>
      <c r="H12" s="31" t="str">
        <f aca="true" t="shared" si="2" ref="H12:H60">IF(C12=0,"-",G12/C12)</f>
        <v>-</v>
      </c>
      <c r="I12" s="55" t="str">
        <f aca="true" t="shared" si="3" ref="I12:I59">IF(C12=0,"-",C12+G12)</f>
        <v>-</v>
      </c>
      <c r="J12" s="22"/>
      <c r="K12" s="22"/>
      <c r="L12" s="22"/>
      <c r="M12" s="24"/>
      <c r="N12" s="97"/>
    </row>
    <row r="13" spans="1:14" ht="13.5">
      <c r="A13" s="76"/>
      <c r="B13" s="94"/>
      <c r="C13" s="34"/>
      <c r="D13" s="53"/>
      <c r="E13" s="31" t="str">
        <f t="shared" si="0"/>
        <v>-</v>
      </c>
      <c r="F13" s="34" t="str">
        <f t="shared" si="1"/>
        <v>-</v>
      </c>
      <c r="G13" s="54"/>
      <c r="H13" s="31" t="str">
        <f t="shared" si="2"/>
        <v>-</v>
      </c>
      <c r="I13" s="55" t="str">
        <f t="shared" si="3"/>
        <v>-</v>
      </c>
      <c r="J13" s="22"/>
      <c r="K13" s="22"/>
      <c r="L13" s="22"/>
      <c r="M13" s="24"/>
      <c r="N13" s="97"/>
    </row>
    <row r="14" spans="1:14" ht="13.5">
      <c r="A14" s="76"/>
      <c r="B14" s="94"/>
      <c r="C14" s="34"/>
      <c r="D14" s="53"/>
      <c r="E14" s="31" t="str">
        <f t="shared" si="0"/>
        <v>-</v>
      </c>
      <c r="F14" s="34" t="str">
        <f t="shared" si="1"/>
        <v>-</v>
      </c>
      <c r="G14" s="54"/>
      <c r="H14" s="31" t="str">
        <f t="shared" si="2"/>
        <v>-</v>
      </c>
      <c r="I14" s="55" t="str">
        <f t="shared" si="3"/>
        <v>-</v>
      </c>
      <c r="J14" s="22"/>
      <c r="K14" s="22"/>
      <c r="L14" s="22"/>
      <c r="M14" s="24"/>
      <c r="N14" s="97"/>
    </row>
    <row r="15" spans="1:14" ht="13.5">
      <c r="A15" s="76"/>
      <c r="B15" s="94"/>
      <c r="C15" s="34"/>
      <c r="D15" s="53"/>
      <c r="E15" s="31" t="str">
        <f t="shared" si="0"/>
        <v>-</v>
      </c>
      <c r="F15" s="34" t="str">
        <f t="shared" si="1"/>
        <v>-</v>
      </c>
      <c r="G15" s="54"/>
      <c r="H15" s="31" t="str">
        <f t="shared" si="2"/>
        <v>-</v>
      </c>
      <c r="I15" s="55" t="str">
        <f t="shared" si="3"/>
        <v>-</v>
      </c>
      <c r="J15" s="22"/>
      <c r="K15" s="22"/>
      <c r="L15" s="22"/>
      <c r="M15" s="24"/>
      <c r="N15" s="97"/>
    </row>
    <row r="16" spans="1:14" ht="13.5">
      <c r="A16" s="76"/>
      <c r="B16" s="94"/>
      <c r="C16" s="34"/>
      <c r="D16" s="53"/>
      <c r="E16" s="31" t="str">
        <f t="shared" si="0"/>
        <v>-</v>
      </c>
      <c r="F16" s="34" t="str">
        <f t="shared" si="1"/>
        <v>-</v>
      </c>
      <c r="G16" s="54"/>
      <c r="H16" s="31" t="str">
        <f t="shared" si="2"/>
        <v>-</v>
      </c>
      <c r="I16" s="55" t="str">
        <f t="shared" si="3"/>
        <v>-</v>
      </c>
      <c r="J16" s="22"/>
      <c r="K16" s="22"/>
      <c r="L16" s="22"/>
      <c r="M16" s="24"/>
      <c r="N16" s="97"/>
    </row>
    <row r="17" spans="1:14" ht="13.5">
      <c r="A17" s="76"/>
      <c r="B17" s="94"/>
      <c r="C17" s="34"/>
      <c r="D17" s="53"/>
      <c r="E17" s="31" t="str">
        <f t="shared" si="0"/>
        <v>-</v>
      </c>
      <c r="F17" s="34" t="str">
        <f t="shared" si="1"/>
        <v>-</v>
      </c>
      <c r="G17" s="54"/>
      <c r="H17" s="31" t="str">
        <f t="shared" si="2"/>
        <v>-</v>
      </c>
      <c r="I17" s="55" t="str">
        <f t="shared" si="3"/>
        <v>-</v>
      </c>
      <c r="J17" s="22"/>
      <c r="K17" s="22"/>
      <c r="L17" s="22"/>
      <c r="M17" s="24"/>
      <c r="N17" s="97"/>
    </row>
    <row r="18" spans="1:14" ht="13.5">
      <c r="A18" s="76"/>
      <c r="B18" s="94"/>
      <c r="C18" s="34"/>
      <c r="D18" s="53"/>
      <c r="E18" s="31" t="str">
        <f t="shared" si="0"/>
        <v>-</v>
      </c>
      <c r="F18" s="34" t="str">
        <f t="shared" si="1"/>
        <v>-</v>
      </c>
      <c r="G18" s="54"/>
      <c r="H18" s="31" t="str">
        <f t="shared" si="2"/>
        <v>-</v>
      </c>
      <c r="I18" s="55" t="str">
        <f t="shared" si="3"/>
        <v>-</v>
      </c>
      <c r="J18" s="22"/>
      <c r="K18" s="22"/>
      <c r="L18" s="22"/>
      <c r="M18" s="24"/>
      <c r="N18" s="97"/>
    </row>
    <row r="19" spans="1:14" ht="13.5">
      <c r="A19" s="76"/>
      <c r="B19" s="94"/>
      <c r="C19" s="34"/>
      <c r="D19" s="53"/>
      <c r="E19" s="31" t="str">
        <f t="shared" si="0"/>
        <v>-</v>
      </c>
      <c r="F19" s="34" t="str">
        <f t="shared" si="1"/>
        <v>-</v>
      </c>
      <c r="G19" s="54"/>
      <c r="H19" s="31" t="str">
        <f t="shared" si="2"/>
        <v>-</v>
      </c>
      <c r="I19" s="55" t="str">
        <f t="shared" si="3"/>
        <v>-</v>
      </c>
      <c r="J19" s="22"/>
      <c r="K19" s="22"/>
      <c r="L19" s="22"/>
      <c r="M19" s="24"/>
      <c r="N19" s="97"/>
    </row>
    <row r="20" spans="1:14" ht="13.5">
      <c r="A20" s="76"/>
      <c r="B20" s="94"/>
      <c r="C20" s="34"/>
      <c r="D20" s="53"/>
      <c r="E20" s="31" t="str">
        <f t="shared" si="0"/>
        <v>-</v>
      </c>
      <c r="F20" s="34" t="str">
        <f t="shared" si="1"/>
        <v>-</v>
      </c>
      <c r="G20" s="54"/>
      <c r="H20" s="31" t="str">
        <f t="shared" si="2"/>
        <v>-</v>
      </c>
      <c r="I20" s="55" t="str">
        <f t="shared" si="3"/>
        <v>-</v>
      </c>
      <c r="J20" s="22"/>
      <c r="K20" s="22"/>
      <c r="L20" s="22"/>
      <c r="M20" s="24"/>
      <c r="N20" s="97"/>
    </row>
    <row r="21" spans="1:14" ht="13.5">
      <c r="A21" s="76"/>
      <c r="B21" s="94"/>
      <c r="C21" s="34"/>
      <c r="D21" s="53"/>
      <c r="E21" s="31" t="str">
        <f t="shared" si="0"/>
        <v>-</v>
      </c>
      <c r="F21" s="34" t="str">
        <f t="shared" si="1"/>
        <v>-</v>
      </c>
      <c r="G21" s="54"/>
      <c r="H21" s="31" t="str">
        <f t="shared" si="2"/>
        <v>-</v>
      </c>
      <c r="I21" s="55" t="str">
        <f t="shared" si="3"/>
        <v>-</v>
      </c>
      <c r="J21" s="22"/>
      <c r="K21" s="22"/>
      <c r="L21" s="22"/>
      <c r="M21" s="24"/>
      <c r="N21" s="97"/>
    </row>
    <row r="22" spans="1:14" ht="13.5">
      <c r="A22" s="76"/>
      <c r="B22" s="94"/>
      <c r="C22" s="34"/>
      <c r="D22" s="53"/>
      <c r="E22" s="31" t="str">
        <f t="shared" si="0"/>
        <v>-</v>
      </c>
      <c r="F22" s="34" t="str">
        <f t="shared" si="1"/>
        <v>-</v>
      </c>
      <c r="G22" s="54"/>
      <c r="H22" s="31" t="str">
        <f t="shared" si="2"/>
        <v>-</v>
      </c>
      <c r="I22" s="55" t="str">
        <f t="shared" si="3"/>
        <v>-</v>
      </c>
      <c r="J22" s="22"/>
      <c r="K22" s="22"/>
      <c r="L22" s="22"/>
      <c r="M22" s="24"/>
      <c r="N22" s="97"/>
    </row>
    <row r="23" spans="1:14" ht="13.5">
      <c r="A23" s="77"/>
      <c r="B23" s="129"/>
      <c r="C23" s="34"/>
      <c r="D23" s="53"/>
      <c r="E23" s="31" t="str">
        <f t="shared" si="0"/>
        <v>-</v>
      </c>
      <c r="F23" s="34" t="str">
        <f t="shared" si="1"/>
        <v>-</v>
      </c>
      <c r="G23" s="54"/>
      <c r="H23" s="31" t="str">
        <f t="shared" si="2"/>
        <v>-</v>
      </c>
      <c r="I23" s="55" t="str">
        <f t="shared" si="3"/>
        <v>-</v>
      </c>
      <c r="J23" s="22"/>
      <c r="K23" s="22"/>
      <c r="L23" s="22"/>
      <c r="M23" s="24"/>
      <c r="N23" s="97"/>
    </row>
    <row r="24" spans="1:14" ht="13.5">
      <c r="A24" s="76"/>
      <c r="B24" s="118"/>
      <c r="C24" s="34"/>
      <c r="D24" s="53"/>
      <c r="E24" s="31" t="str">
        <f aca="true" t="shared" si="4" ref="E24:E36">IF(C24=0,"-",D24/C24)</f>
        <v>-</v>
      </c>
      <c r="F24" s="34" t="str">
        <f t="shared" si="1"/>
        <v>-</v>
      </c>
      <c r="G24" s="54"/>
      <c r="H24" s="31" t="str">
        <f aca="true" t="shared" si="5" ref="H24:H36">IF(C24=0,"-",G24/C24)</f>
        <v>-</v>
      </c>
      <c r="I24" s="55" t="str">
        <f t="shared" si="3"/>
        <v>-</v>
      </c>
      <c r="J24" s="22"/>
      <c r="K24" s="22"/>
      <c r="L24" s="22"/>
      <c r="M24" s="24"/>
      <c r="N24" s="97"/>
    </row>
    <row r="25" spans="1:14" ht="13.5">
      <c r="A25" s="76"/>
      <c r="B25" s="118"/>
      <c r="C25" s="34"/>
      <c r="D25" s="53"/>
      <c r="E25" s="31" t="str">
        <f t="shared" si="4"/>
        <v>-</v>
      </c>
      <c r="F25" s="34" t="str">
        <f t="shared" si="1"/>
        <v>-</v>
      </c>
      <c r="G25" s="54"/>
      <c r="H25" s="31" t="str">
        <f t="shared" si="5"/>
        <v>-</v>
      </c>
      <c r="I25" s="55" t="str">
        <f t="shared" si="3"/>
        <v>-</v>
      </c>
      <c r="J25" s="22"/>
      <c r="K25" s="22"/>
      <c r="L25" s="22"/>
      <c r="M25" s="24"/>
      <c r="N25" s="97"/>
    </row>
    <row r="26" spans="1:14" ht="13.5">
      <c r="A26" s="76"/>
      <c r="B26" s="118"/>
      <c r="C26" s="34"/>
      <c r="D26" s="53"/>
      <c r="E26" s="31" t="str">
        <f t="shared" si="4"/>
        <v>-</v>
      </c>
      <c r="F26" s="34" t="str">
        <f t="shared" si="1"/>
        <v>-</v>
      </c>
      <c r="G26" s="54"/>
      <c r="H26" s="31" t="str">
        <f t="shared" si="5"/>
        <v>-</v>
      </c>
      <c r="I26" s="55" t="str">
        <f t="shared" si="3"/>
        <v>-</v>
      </c>
      <c r="J26" s="22"/>
      <c r="K26" s="22"/>
      <c r="L26" s="22"/>
      <c r="M26" s="24"/>
      <c r="N26" s="97"/>
    </row>
    <row r="27" spans="1:14" ht="13.5">
      <c r="A27" s="76"/>
      <c r="B27" s="118"/>
      <c r="C27" s="34"/>
      <c r="D27" s="53"/>
      <c r="E27" s="31" t="str">
        <f t="shared" si="4"/>
        <v>-</v>
      </c>
      <c r="F27" s="34" t="str">
        <f t="shared" si="1"/>
        <v>-</v>
      </c>
      <c r="G27" s="54"/>
      <c r="H27" s="31" t="str">
        <f t="shared" si="5"/>
        <v>-</v>
      </c>
      <c r="I27" s="55" t="str">
        <f t="shared" si="3"/>
        <v>-</v>
      </c>
      <c r="J27" s="22"/>
      <c r="K27" s="22"/>
      <c r="L27" s="22"/>
      <c r="M27" s="24"/>
      <c r="N27" s="97"/>
    </row>
    <row r="28" spans="1:14" ht="13.5">
      <c r="A28" s="76"/>
      <c r="B28" s="118"/>
      <c r="C28" s="34"/>
      <c r="D28" s="53"/>
      <c r="E28" s="31" t="str">
        <f t="shared" si="4"/>
        <v>-</v>
      </c>
      <c r="F28" s="34" t="str">
        <f t="shared" si="1"/>
        <v>-</v>
      </c>
      <c r="G28" s="54"/>
      <c r="H28" s="31" t="str">
        <f t="shared" si="5"/>
        <v>-</v>
      </c>
      <c r="I28" s="55" t="str">
        <f t="shared" si="3"/>
        <v>-</v>
      </c>
      <c r="J28" s="22"/>
      <c r="K28" s="22"/>
      <c r="L28" s="22"/>
      <c r="M28" s="24"/>
      <c r="N28" s="97"/>
    </row>
    <row r="29" spans="1:14" ht="13.5">
      <c r="A29" s="76"/>
      <c r="B29" s="118"/>
      <c r="C29" s="34"/>
      <c r="D29" s="53"/>
      <c r="E29" s="31" t="str">
        <f t="shared" si="4"/>
        <v>-</v>
      </c>
      <c r="F29" s="34" t="str">
        <f t="shared" si="1"/>
        <v>-</v>
      </c>
      <c r="G29" s="54"/>
      <c r="H29" s="31" t="str">
        <f t="shared" si="5"/>
        <v>-</v>
      </c>
      <c r="I29" s="55" t="str">
        <f t="shared" si="3"/>
        <v>-</v>
      </c>
      <c r="J29" s="22"/>
      <c r="K29" s="22"/>
      <c r="L29" s="22"/>
      <c r="M29" s="24"/>
      <c r="N29" s="97"/>
    </row>
    <row r="30" spans="1:14" ht="13.5">
      <c r="A30" s="76"/>
      <c r="B30" s="118"/>
      <c r="C30" s="34"/>
      <c r="D30" s="53"/>
      <c r="E30" s="31" t="str">
        <f t="shared" si="4"/>
        <v>-</v>
      </c>
      <c r="F30" s="34" t="str">
        <f t="shared" si="1"/>
        <v>-</v>
      </c>
      <c r="G30" s="54"/>
      <c r="H30" s="31" t="str">
        <f t="shared" si="5"/>
        <v>-</v>
      </c>
      <c r="I30" s="55" t="str">
        <f t="shared" si="3"/>
        <v>-</v>
      </c>
      <c r="J30" s="22"/>
      <c r="K30" s="22"/>
      <c r="L30" s="22"/>
      <c r="M30" s="24"/>
      <c r="N30" s="97"/>
    </row>
    <row r="31" spans="1:14" ht="13.5">
      <c r="A31" s="76"/>
      <c r="B31" s="118"/>
      <c r="C31" s="34"/>
      <c r="D31" s="53"/>
      <c r="E31" s="31" t="str">
        <f t="shared" si="4"/>
        <v>-</v>
      </c>
      <c r="F31" s="34" t="str">
        <f t="shared" si="1"/>
        <v>-</v>
      </c>
      <c r="G31" s="54"/>
      <c r="H31" s="31" t="str">
        <f t="shared" si="5"/>
        <v>-</v>
      </c>
      <c r="I31" s="55" t="str">
        <f t="shared" si="3"/>
        <v>-</v>
      </c>
      <c r="J31" s="22"/>
      <c r="K31" s="22"/>
      <c r="L31" s="22"/>
      <c r="M31" s="24"/>
      <c r="N31" s="97"/>
    </row>
    <row r="32" spans="1:14" ht="13.5">
      <c r="A32" s="76"/>
      <c r="B32" s="118"/>
      <c r="C32" s="34"/>
      <c r="D32" s="53"/>
      <c r="E32" s="31" t="str">
        <f t="shared" si="4"/>
        <v>-</v>
      </c>
      <c r="F32" s="34" t="str">
        <f t="shared" si="1"/>
        <v>-</v>
      </c>
      <c r="G32" s="54"/>
      <c r="H32" s="31" t="str">
        <f t="shared" si="5"/>
        <v>-</v>
      </c>
      <c r="I32" s="55" t="str">
        <f t="shared" si="3"/>
        <v>-</v>
      </c>
      <c r="J32" s="22"/>
      <c r="K32" s="22"/>
      <c r="L32" s="22"/>
      <c r="M32" s="24"/>
      <c r="N32" s="97"/>
    </row>
    <row r="33" spans="1:14" ht="13.5">
      <c r="A33" s="76"/>
      <c r="B33" s="118"/>
      <c r="C33" s="34"/>
      <c r="D33" s="53"/>
      <c r="E33" s="31" t="str">
        <f t="shared" si="4"/>
        <v>-</v>
      </c>
      <c r="F33" s="34" t="str">
        <f t="shared" si="1"/>
        <v>-</v>
      </c>
      <c r="G33" s="54"/>
      <c r="H33" s="31" t="str">
        <f t="shared" si="5"/>
        <v>-</v>
      </c>
      <c r="I33" s="55" t="str">
        <f t="shared" si="3"/>
        <v>-</v>
      </c>
      <c r="J33" s="22"/>
      <c r="K33" s="22"/>
      <c r="L33" s="22"/>
      <c r="M33" s="24"/>
      <c r="N33" s="97"/>
    </row>
    <row r="34" spans="1:14" ht="13.5">
      <c r="A34" s="76"/>
      <c r="B34" s="118"/>
      <c r="C34" s="34"/>
      <c r="D34" s="53"/>
      <c r="E34" s="31" t="str">
        <f t="shared" si="4"/>
        <v>-</v>
      </c>
      <c r="F34" s="34" t="str">
        <f t="shared" si="1"/>
        <v>-</v>
      </c>
      <c r="G34" s="54"/>
      <c r="H34" s="31" t="str">
        <f t="shared" si="5"/>
        <v>-</v>
      </c>
      <c r="I34" s="55" t="str">
        <f t="shared" si="3"/>
        <v>-</v>
      </c>
      <c r="J34" s="22"/>
      <c r="K34" s="22"/>
      <c r="L34" s="22"/>
      <c r="M34" s="24"/>
      <c r="N34" s="97"/>
    </row>
    <row r="35" spans="1:14" ht="13.5">
      <c r="A35" s="76"/>
      <c r="B35" s="118"/>
      <c r="C35" s="34"/>
      <c r="D35" s="53"/>
      <c r="E35" s="31" t="str">
        <f t="shared" si="4"/>
        <v>-</v>
      </c>
      <c r="F35" s="34" t="str">
        <f t="shared" si="1"/>
        <v>-</v>
      </c>
      <c r="G35" s="54"/>
      <c r="H35" s="31" t="str">
        <f t="shared" si="5"/>
        <v>-</v>
      </c>
      <c r="I35" s="55" t="str">
        <f t="shared" si="3"/>
        <v>-</v>
      </c>
      <c r="J35" s="22"/>
      <c r="K35" s="22"/>
      <c r="L35" s="22"/>
      <c r="M35" s="24"/>
      <c r="N35" s="97"/>
    </row>
    <row r="36" spans="1:14" ht="13.5">
      <c r="A36" s="76"/>
      <c r="B36" s="118"/>
      <c r="C36" s="34"/>
      <c r="D36" s="53"/>
      <c r="E36" s="31" t="str">
        <f t="shared" si="4"/>
        <v>-</v>
      </c>
      <c r="F36" s="34" t="str">
        <f t="shared" si="1"/>
        <v>-</v>
      </c>
      <c r="G36" s="54"/>
      <c r="H36" s="31" t="str">
        <f t="shared" si="5"/>
        <v>-</v>
      </c>
      <c r="I36" s="55" t="str">
        <f t="shared" si="3"/>
        <v>-</v>
      </c>
      <c r="J36" s="22"/>
      <c r="K36" s="22"/>
      <c r="L36" s="22"/>
      <c r="M36" s="24"/>
      <c r="N36" s="97"/>
    </row>
    <row r="37" spans="1:14" ht="13.5">
      <c r="A37" s="77"/>
      <c r="B37" s="129"/>
      <c r="C37" s="34"/>
      <c r="D37" s="53"/>
      <c r="E37" s="31" t="str">
        <f t="shared" si="0"/>
        <v>-</v>
      </c>
      <c r="F37" s="34" t="str">
        <f t="shared" si="1"/>
        <v>-</v>
      </c>
      <c r="G37" s="54"/>
      <c r="H37" s="31" t="str">
        <f t="shared" si="2"/>
        <v>-</v>
      </c>
      <c r="I37" s="55" t="str">
        <f t="shared" si="3"/>
        <v>-</v>
      </c>
      <c r="J37" s="22"/>
      <c r="K37" s="22"/>
      <c r="L37" s="22"/>
      <c r="M37" s="24"/>
      <c r="N37" s="97"/>
    </row>
    <row r="38" spans="1:14" ht="13.5">
      <c r="A38" s="77"/>
      <c r="B38" s="129"/>
      <c r="C38" s="34"/>
      <c r="D38" s="53"/>
      <c r="E38" s="31" t="str">
        <f t="shared" si="0"/>
        <v>-</v>
      </c>
      <c r="F38" s="34" t="str">
        <f t="shared" si="1"/>
        <v>-</v>
      </c>
      <c r="G38" s="54"/>
      <c r="H38" s="31" t="str">
        <f t="shared" si="2"/>
        <v>-</v>
      </c>
      <c r="I38" s="55" t="str">
        <f t="shared" si="3"/>
        <v>-</v>
      </c>
      <c r="J38" s="22"/>
      <c r="K38" s="22"/>
      <c r="L38" s="22"/>
      <c r="M38" s="24"/>
      <c r="N38" s="97"/>
    </row>
    <row r="39" spans="1:14" ht="13.5">
      <c r="A39" s="77"/>
      <c r="B39" s="129"/>
      <c r="C39" s="34"/>
      <c r="D39" s="53"/>
      <c r="E39" s="31" t="str">
        <f t="shared" si="0"/>
        <v>-</v>
      </c>
      <c r="F39" s="34" t="str">
        <f t="shared" si="1"/>
        <v>-</v>
      </c>
      <c r="G39" s="54"/>
      <c r="H39" s="31" t="str">
        <f t="shared" si="2"/>
        <v>-</v>
      </c>
      <c r="I39" s="55" t="str">
        <f t="shared" si="3"/>
        <v>-</v>
      </c>
      <c r="J39" s="22"/>
      <c r="K39" s="22"/>
      <c r="L39" s="22"/>
      <c r="M39" s="24"/>
      <c r="N39" s="97"/>
    </row>
    <row r="40" spans="1:14" ht="13.5">
      <c r="A40" s="77"/>
      <c r="B40" s="129"/>
      <c r="C40" s="34"/>
      <c r="D40" s="53"/>
      <c r="E40" s="31" t="str">
        <f t="shared" si="0"/>
        <v>-</v>
      </c>
      <c r="F40" s="34" t="str">
        <f t="shared" si="1"/>
        <v>-</v>
      </c>
      <c r="G40" s="54"/>
      <c r="H40" s="31" t="str">
        <f t="shared" si="2"/>
        <v>-</v>
      </c>
      <c r="I40" s="55" t="str">
        <f t="shared" si="3"/>
        <v>-</v>
      </c>
      <c r="J40" s="22"/>
      <c r="K40" s="22"/>
      <c r="L40" s="22"/>
      <c r="M40" s="24"/>
      <c r="N40" s="97"/>
    </row>
    <row r="41" spans="1:14" ht="13.5">
      <c r="A41" s="76"/>
      <c r="B41" s="118"/>
      <c r="C41" s="34"/>
      <c r="D41" s="53"/>
      <c r="E41" s="31" t="str">
        <f>IF(C41=0,"-",D41/C41)</f>
        <v>-</v>
      </c>
      <c r="F41" s="34" t="str">
        <f t="shared" si="1"/>
        <v>-</v>
      </c>
      <c r="G41" s="54"/>
      <c r="H41" s="31" t="str">
        <f>IF(C41=0,"-",G41/C41)</f>
        <v>-</v>
      </c>
      <c r="I41" s="55" t="str">
        <f t="shared" si="3"/>
        <v>-</v>
      </c>
      <c r="J41" s="22"/>
      <c r="K41" s="22"/>
      <c r="L41" s="22"/>
      <c r="M41" s="24"/>
      <c r="N41" s="97"/>
    </row>
    <row r="42" spans="1:14" ht="13.5">
      <c r="A42" s="76"/>
      <c r="B42" s="118"/>
      <c r="C42" s="34"/>
      <c r="D42" s="53"/>
      <c r="E42" s="31" t="str">
        <f>IF(C42=0,"-",D42/C42)</f>
        <v>-</v>
      </c>
      <c r="F42" s="34" t="str">
        <f t="shared" si="1"/>
        <v>-</v>
      </c>
      <c r="G42" s="54"/>
      <c r="H42" s="31" t="str">
        <f>IF(C42=0,"-",G42/C42)</f>
        <v>-</v>
      </c>
      <c r="I42" s="55" t="str">
        <f t="shared" si="3"/>
        <v>-</v>
      </c>
      <c r="J42" s="22"/>
      <c r="K42" s="22"/>
      <c r="L42" s="22"/>
      <c r="M42" s="24"/>
      <c r="N42" s="97"/>
    </row>
    <row r="43" spans="1:14" ht="13.5">
      <c r="A43" s="76"/>
      <c r="B43" s="118"/>
      <c r="C43" s="34"/>
      <c r="D43" s="53"/>
      <c r="E43" s="31" t="str">
        <f>IF(C43=0,"-",D43/C43)</f>
        <v>-</v>
      </c>
      <c r="F43" s="34" t="str">
        <f t="shared" si="1"/>
        <v>-</v>
      </c>
      <c r="G43" s="54"/>
      <c r="H43" s="31" t="str">
        <f>IF(C43=0,"-",G43/C43)</f>
        <v>-</v>
      </c>
      <c r="I43" s="55" t="str">
        <f t="shared" si="3"/>
        <v>-</v>
      </c>
      <c r="J43" s="22"/>
      <c r="K43" s="22"/>
      <c r="L43" s="22"/>
      <c r="M43" s="24"/>
      <c r="N43" s="97"/>
    </row>
    <row r="44" spans="1:14" ht="13.5">
      <c r="A44" s="76"/>
      <c r="B44" s="118"/>
      <c r="C44" s="34"/>
      <c r="D44" s="53"/>
      <c r="E44" s="31" t="str">
        <f>IF(C44=0,"-",D44/C44)</f>
        <v>-</v>
      </c>
      <c r="F44" s="34" t="str">
        <f t="shared" si="1"/>
        <v>-</v>
      </c>
      <c r="G44" s="54"/>
      <c r="H44" s="31" t="str">
        <f>IF(C44=0,"-",G44/C44)</f>
        <v>-</v>
      </c>
      <c r="I44" s="55" t="str">
        <f t="shared" si="3"/>
        <v>-</v>
      </c>
      <c r="J44" s="22"/>
      <c r="K44" s="22"/>
      <c r="L44" s="22"/>
      <c r="M44" s="24"/>
      <c r="N44" s="97"/>
    </row>
    <row r="45" spans="1:14" ht="13.5">
      <c r="A45" s="76"/>
      <c r="B45" s="118"/>
      <c r="C45" s="34"/>
      <c r="D45" s="53"/>
      <c r="E45" s="31" t="str">
        <f>IF(C45=0,"-",D45/C45)</f>
        <v>-</v>
      </c>
      <c r="F45" s="34" t="str">
        <f t="shared" si="1"/>
        <v>-</v>
      </c>
      <c r="G45" s="54"/>
      <c r="H45" s="31" t="str">
        <f>IF(C45=0,"-",G45/C45)</f>
        <v>-</v>
      </c>
      <c r="I45" s="55" t="str">
        <f t="shared" si="3"/>
        <v>-</v>
      </c>
      <c r="J45" s="22"/>
      <c r="K45" s="22"/>
      <c r="L45" s="22"/>
      <c r="M45" s="24"/>
      <c r="N45" s="97"/>
    </row>
    <row r="46" spans="1:14" ht="13.5">
      <c r="A46" s="77"/>
      <c r="B46" s="129"/>
      <c r="C46" s="34"/>
      <c r="D46" s="53"/>
      <c r="E46" s="31" t="str">
        <f t="shared" si="0"/>
        <v>-</v>
      </c>
      <c r="F46" s="34" t="str">
        <f t="shared" si="1"/>
        <v>-</v>
      </c>
      <c r="G46" s="54"/>
      <c r="H46" s="31" t="str">
        <f t="shared" si="2"/>
        <v>-</v>
      </c>
      <c r="I46" s="55" t="str">
        <f t="shared" si="3"/>
        <v>-</v>
      </c>
      <c r="J46" s="22"/>
      <c r="K46" s="22"/>
      <c r="L46" s="22"/>
      <c r="M46" s="24"/>
      <c r="N46" s="97"/>
    </row>
    <row r="47" spans="1:14" ht="13.5">
      <c r="A47" s="76"/>
      <c r="B47" s="118"/>
      <c r="C47" s="34"/>
      <c r="D47" s="53"/>
      <c r="E47" s="31" t="str">
        <f>IF(C47=0,"-",D47/C47)</f>
        <v>-</v>
      </c>
      <c r="F47" s="34" t="str">
        <f t="shared" si="1"/>
        <v>-</v>
      </c>
      <c r="G47" s="54"/>
      <c r="H47" s="31" t="str">
        <f>IF(C47=0,"-",G47/C47)</f>
        <v>-</v>
      </c>
      <c r="I47" s="55" t="str">
        <f t="shared" si="3"/>
        <v>-</v>
      </c>
      <c r="J47" s="22"/>
      <c r="K47" s="22"/>
      <c r="L47" s="22"/>
      <c r="M47" s="24"/>
      <c r="N47" s="97"/>
    </row>
    <row r="48" spans="1:14" ht="13.5">
      <c r="A48" s="76"/>
      <c r="B48" s="118"/>
      <c r="C48" s="34"/>
      <c r="D48" s="53"/>
      <c r="E48" s="31" t="str">
        <f>IF(C48=0,"-",D48/C48)</f>
        <v>-</v>
      </c>
      <c r="F48" s="34" t="str">
        <f t="shared" si="1"/>
        <v>-</v>
      </c>
      <c r="G48" s="54"/>
      <c r="H48" s="31" t="str">
        <f>IF(C48=0,"-",G48/C48)</f>
        <v>-</v>
      </c>
      <c r="I48" s="55" t="str">
        <f t="shared" si="3"/>
        <v>-</v>
      </c>
      <c r="J48" s="22"/>
      <c r="K48" s="22"/>
      <c r="L48" s="22"/>
      <c r="M48" s="24"/>
      <c r="N48" s="97"/>
    </row>
    <row r="49" spans="1:14" ht="13.5">
      <c r="A49" s="77"/>
      <c r="B49" s="129"/>
      <c r="C49" s="34"/>
      <c r="D49" s="53"/>
      <c r="E49" s="31" t="str">
        <f t="shared" si="0"/>
        <v>-</v>
      </c>
      <c r="F49" s="34" t="str">
        <f t="shared" si="1"/>
        <v>-</v>
      </c>
      <c r="G49" s="54"/>
      <c r="H49" s="31" t="str">
        <f t="shared" si="2"/>
        <v>-</v>
      </c>
      <c r="I49" s="55" t="str">
        <f t="shared" si="3"/>
        <v>-</v>
      </c>
      <c r="J49" s="22"/>
      <c r="K49" s="22"/>
      <c r="L49" s="22"/>
      <c r="M49" s="24"/>
      <c r="N49" s="97"/>
    </row>
    <row r="50" spans="1:14" ht="13.5">
      <c r="A50" s="76"/>
      <c r="B50" s="118"/>
      <c r="C50" s="34"/>
      <c r="D50" s="53"/>
      <c r="E50" s="31" t="str">
        <f>IF(C50=0,"-",D50/C50)</f>
        <v>-</v>
      </c>
      <c r="F50" s="34" t="str">
        <f t="shared" si="1"/>
        <v>-</v>
      </c>
      <c r="G50" s="54"/>
      <c r="H50" s="31" t="str">
        <f>IF(C50=0,"-",G50/C50)</f>
        <v>-</v>
      </c>
      <c r="I50" s="55" t="str">
        <f t="shared" si="3"/>
        <v>-</v>
      </c>
      <c r="J50" s="22"/>
      <c r="K50" s="22"/>
      <c r="L50" s="22"/>
      <c r="M50" s="24"/>
      <c r="N50" s="97"/>
    </row>
    <row r="51" spans="1:14" ht="13.5">
      <c r="A51" s="76"/>
      <c r="B51" s="118"/>
      <c r="C51" s="34"/>
      <c r="D51" s="53"/>
      <c r="E51" s="31" t="str">
        <f>IF(C51=0,"-",D51/C51)</f>
        <v>-</v>
      </c>
      <c r="F51" s="34" t="str">
        <f t="shared" si="1"/>
        <v>-</v>
      </c>
      <c r="G51" s="54"/>
      <c r="H51" s="31" t="str">
        <f>IF(C51=0,"-",G51/C51)</f>
        <v>-</v>
      </c>
      <c r="I51" s="55" t="str">
        <f t="shared" si="3"/>
        <v>-</v>
      </c>
      <c r="J51" s="22"/>
      <c r="K51" s="22"/>
      <c r="L51" s="22"/>
      <c r="M51" s="24"/>
      <c r="N51" s="97"/>
    </row>
    <row r="52" spans="1:14" ht="13.5">
      <c r="A52" s="76"/>
      <c r="B52" s="118"/>
      <c r="C52" s="34"/>
      <c r="D52" s="53"/>
      <c r="E52" s="31" t="str">
        <f>IF(C52=0,"-",D52/C52)</f>
        <v>-</v>
      </c>
      <c r="F52" s="34" t="str">
        <f t="shared" si="1"/>
        <v>-</v>
      </c>
      <c r="G52" s="54"/>
      <c r="H52" s="31" t="str">
        <f>IF(C52=0,"-",G52/C52)</f>
        <v>-</v>
      </c>
      <c r="I52" s="55" t="str">
        <f t="shared" si="3"/>
        <v>-</v>
      </c>
      <c r="J52" s="22"/>
      <c r="K52" s="22"/>
      <c r="L52" s="22"/>
      <c r="M52" s="24"/>
      <c r="N52" s="97"/>
    </row>
    <row r="53" spans="1:14" ht="13.5">
      <c r="A53" s="76"/>
      <c r="B53" s="118"/>
      <c r="C53" s="34"/>
      <c r="D53" s="53"/>
      <c r="E53" s="31" t="str">
        <f>IF(C53=0,"-",D53/C53)</f>
        <v>-</v>
      </c>
      <c r="F53" s="34" t="str">
        <f t="shared" si="1"/>
        <v>-</v>
      </c>
      <c r="G53" s="54"/>
      <c r="H53" s="31" t="str">
        <f>IF(C53=0,"-",G53/C53)</f>
        <v>-</v>
      </c>
      <c r="I53" s="55" t="str">
        <f t="shared" si="3"/>
        <v>-</v>
      </c>
      <c r="J53" s="22"/>
      <c r="K53" s="22"/>
      <c r="L53" s="22"/>
      <c r="M53" s="24"/>
      <c r="N53" s="97"/>
    </row>
    <row r="54" spans="1:14" ht="13.5">
      <c r="A54" s="76"/>
      <c r="B54" s="118"/>
      <c r="C54" s="34"/>
      <c r="D54" s="53"/>
      <c r="E54" s="31" t="str">
        <f>IF(C54=0,"-",D54/C54)</f>
        <v>-</v>
      </c>
      <c r="F54" s="34" t="str">
        <f t="shared" si="1"/>
        <v>-</v>
      </c>
      <c r="G54" s="54"/>
      <c r="H54" s="31" t="str">
        <f>IF(C54=0,"-",G54/C54)</f>
        <v>-</v>
      </c>
      <c r="I54" s="55" t="str">
        <f t="shared" si="3"/>
        <v>-</v>
      </c>
      <c r="J54" s="22"/>
      <c r="K54" s="22"/>
      <c r="L54" s="22"/>
      <c r="M54" s="24"/>
      <c r="N54" s="97"/>
    </row>
    <row r="55" spans="1:14" ht="13.5">
      <c r="A55" s="77"/>
      <c r="B55" s="129"/>
      <c r="C55" s="34"/>
      <c r="D55" s="53"/>
      <c r="E55" s="31" t="str">
        <f t="shared" si="0"/>
        <v>-</v>
      </c>
      <c r="F55" s="34" t="str">
        <f t="shared" si="1"/>
        <v>-</v>
      </c>
      <c r="G55" s="54"/>
      <c r="H55" s="31" t="str">
        <f t="shared" si="2"/>
        <v>-</v>
      </c>
      <c r="I55" s="55" t="str">
        <f t="shared" si="3"/>
        <v>-</v>
      </c>
      <c r="J55" s="22"/>
      <c r="K55" s="22"/>
      <c r="L55" s="22"/>
      <c r="M55" s="24"/>
      <c r="N55" s="97"/>
    </row>
    <row r="56" spans="1:14" ht="13.5">
      <c r="A56" s="77"/>
      <c r="B56" s="129"/>
      <c r="C56" s="34"/>
      <c r="D56" s="53"/>
      <c r="E56" s="31" t="str">
        <f t="shared" si="0"/>
        <v>-</v>
      </c>
      <c r="F56" s="34" t="str">
        <f t="shared" si="1"/>
        <v>-</v>
      </c>
      <c r="G56" s="54"/>
      <c r="H56" s="31" t="str">
        <f t="shared" si="2"/>
        <v>-</v>
      </c>
      <c r="I56" s="55" t="str">
        <f t="shared" si="3"/>
        <v>-</v>
      </c>
      <c r="J56" s="22"/>
      <c r="K56" s="22"/>
      <c r="L56" s="22"/>
      <c r="M56" s="24"/>
      <c r="N56" s="97"/>
    </row>
    <row r="57" spans="1:14" ht="13.5">
      <c r="A57" s="77"/>
      <c r="B57" s="129"/>
      <c r="C57" s="34"/>
      <c r="D57" s="53"/>
      <c r="E57" s="31" t="str">
        <f t="shared" si="0"/>
        <v>-</v>
      </c>
      <c r="F57" s="34" t="str">
        <f t="shared" si="1"/>
        <v>-</v>
      </c>
      <c r="G57" s="54"/>
      <c r="H57" s="31" t="str">
        <f t="shared" si="2"/>
        <v>-</v>
      </c>
      <c r="I57" s="55" t="str">
        <f t="shared" si="3"/>
        <v>-</v>
      </c>
      <c r="J57" s="22"/>
      <c r="K57" s="22"/>
      <c r="L57" s="22"/>
      <c r="M57" s="24"/>
      <c r="N57" s="97"/>
    </row>
    <row r="58" spans="1:14" ht="13.5">
      <c r="A58" s="77"/>
      <c r="B58" s="129"/>
      <c r="C58" s="34"/>
      <c r="D58" s="53"/>
      <c r="E58" s="31" t="str">
        <f t="shared" si="0"/>
        <v>-</v>
      </c>
      <c r="F58" s="34" t="str">
        <f t="shared" si="1"/>
        <v>-</v>
      </c>
      <c r="G58" s="54"/>
      <c r="H58" s="31" t="str">
        <f t="shared" si="2"/>
        <v>-</v>
      </c>
      <c r="I58" s="55" t="str">
        <f t="shared" si="3"/>
        <v>-</v>
      </c>
      <c r="J58" s="22"/>
      <c r="K58" s="22"/>
      <c r="L58" s="22"/>
      <c r="M58" s="24"/>
      <c r="N58" s="97"/>
    </row>
    <row r="59" spans="1:14" ht="13.5">
      <c r="A59" s="77"/>
      <c r="B59" s="129"/>
      <c r="C59" s="34"/>
      <c r="D59" s="53"/>
      <c r="E59" s="31" t="str">
        <f t="shared" si="0"/>
        <v>-</v>
      </c>
      <c r="F59" s="34" t="str">
        <f t="shared" si="1"/>
        <v>-</v>
      </c>
      <c r="G59" s="54"/>
      <c r="H59" s="31" t="str">
        <f t="shared" si="2"/>
        <v>-</v>
      </c>
      <c r="I59" s="55" t="str">
        <f t="shared" si="3"/>
        <v>-</v>
      </c>
      <c r="J59" s="22"/>
      <c r="K59" s="22"/>
      <c r="L59" s="22"/>
      <c r="M59" s="24"/>
      <c r="N59" s="97"/>
    </row>
    <row r="60" spans="1:14" ht="14.25" thickBot="1">
      <c r="A60" s="78"/>
      <c r="B60" s="100"/>
      <c r="C60" s="34"/>
      <c r="D60" s="53"/>
      <c r="E60" s="31" t="str">
        <f t="shared" si="0"/>
        <v>-</v>
      </c>
      <c r="F60" s="34" t="str">
        <f t="shared" si="1"/>
        <v>-</v>
      </c>
      <c r="G60" s="86"/>
      <c r="H60" s="84" t="str">
        <f t="shared" si="2"/>
        <v>-</v>
      </c>
      <c r="I60" s="87" t="str">
        <f>IF(C60=0,"-",C60+G60)</f>
        <v>-</v>
      </c>
      <c r="J60" s="82"/>
      <c r="K60" s="82"/>
      <c r="L60" s="82"/>
      <c r="M60" s="85"/>
      <c r="N60" s="97"/>
    </row>
    <row r="61" spans="1:23" s="4" customFormat="1" ht="14.25" thickBot="1">
      <c r="A61" s="49" t="s">
        <v>14</v>
      </c>
      <c r="B61" s="17"/>
      <c r="C61" s="104">
        <f>SUBTOTAL(109,'50 rader'!$C$11:$C$60)</f>
        <v>0</v>
      </c>
      <c r="D61" s="105">
        <f>SUBTOTAL(109,'50 rader'!$D$11:$D$60)</f>
        <v>0</v>
      </c>
      <c r="E61" s="111">
        <f>_xlfn.IFERROR(D61/C61,0)</f>
        <v>0</v>
      </c>
      <c r="F61" s="105">
        <f>SUBTOTAL(109,'50 rader'!$F$11:$F$60)</f>
        <v>0</v>
      </c>
      <c r="G61" s="62">
        <f>SUM(G11:G60)</f>
        <v>0</v>
      </c>
      <c r="H61" s="116">
        <f>_xlfn.IFERROR(G61/C61,0)</f>
        <v>0</v>
      </c>
      <c r="I61" s="117">
        <f>SUBTOTAL(109,'50 rader'!$I$11:$I$60)</f>
        <v>0</v>
      </c>
      <c r="J61" s="61"/>
      <c r="K61" s="32"/>
      <c r="L61" s="17"/>
      <c r="M61" s="60"/>
      <c r="N61" s="119"/>
      <c r="O61" s="101"/>
      <c r="P61" s="102"/>
      <c r="Q61" s="102"/>
      <c r="R61" s="102"/>
      <c r="S61" s="102"/>
      <c r="T61" s="102"/>
      <c r="U61" s="47"/>
      <c r="V61" s="47"/>
      <c r="W61" s="47"/>
    </row>
    <row r="62" spans="1:21" ht="13.5">
      <c r="A62" s="2"/>
      <c r="B62" s="2"/>
      <c r="C62" s="2"/>
      <c r="D62" s="2"/>
      <c r="E62" s="2"/>
      <c r="F62" s="2"/>
      <c r="G62" s="2"/>
      <c r="H62" s="2"/>
      <c r="I62" s="2"/>
      <c r="J62" s="2"/>
      <c r="K62" s="27"/>
      <c r="L62" s="2"/>
      <c r="M62" s="2"/>
      <c r="N62" s="2"/>
      <c r="O62" s="2"/>
      <c r="P62" s="2"/>
      <c r="Q62" s="2"/>
      <c r="R62" s="2"/>
      <c r="S62" s="2"/>
      <c r="T62" s="2"/>
      <c r="U62" s="2"/>
    </row>
  </sheetData>
  <sheetProtection sheet="1" objects="1" scenarios="1"/>
  <conditionalFormatting sqref="D61">
    <cfRule type="expression" priority="9" dxfId="1">
      <formula>D11:D60&lt;D8</formula>
    </cfRule>
    <cfRule type="expression" priority="11" dxfId="1">
      <formula>$D$61&lt;$D$6</formula>
    </cfRule>
  </conditionalFormatting>
  <conditionalFormatting sqref="G61">
    <cfRule type="expression" priority="10" dxfId="1">
      <formula>$G$61&lt;$D$6</formula>
    </cfRule>
  </conditionalFormatting>
  <conditionalFormatting sqref="D11:D60">
    <cfRule type="containsBlanks" priority="3" dxfId="0" stopIfTrue="1">
      <formula>LEN(TRIM(D11))=0</formula>
    </cfRule>
    <cfRule type="cellIs" priority="8" dxfId="1" operator="lessThan" stopIfTrue="1">
      <formula>$D$8</formula>
    </cfRule>
  </conditionalFormatting>
  <conditionalFormatting sqref="E61">
    <cfRule type="expression" priority="7" dxfId="1">
      <formula>$E$61&lt;$D$5</formula>
    </cfRule>
  </conditionalFormatting>
  <conditionalFormatting sqref="H61">
    <cfRule type="expression" priority="6" dxfId="1">
      <formula>$H$61&lt;$D$5</formula>
    </cfRule>
  </conditionalFormatting>
  <conditionalFormatting sqref="F11:F60">
    <cfRule type="cellIs" priority="5" dxfId="1" operator="lessThan" stopIfTrue="1">
      <formula>$D$7</formula>
    </cfRule>
  </conditionalFormatting>
  <conditionalFormatting sqref="I11:I60">
    <cfRule type="cellIs" priority="4" dxfId="1" operator="lessThan" stopIfTrue="1">
      <formula>$D$7</formula>
    </cfRule>
  </conditionalFormatting>
  <conditionalFormatting sqref="G11:G60">
    <cfRule type="containsBlanks" priority="1" dxfId="0" stopIfTrue="1">
      <formula>LEN(TRIM(G11))=0</formula>
    </cfRule>
    <cfRule type="cellIs" priority="2" dxfId="1" operator="lessThan" stopIfTrue="1">
      <formula>$D$8</formula>
    </cfRule>
  </conditionalFormatting>
  <dataValidations count="1">
    <dataValidation type="list" allowBlank="1" showInputMessage="1" showErrorMessage="1" sqref="J11:J60">
      <formula1>Kön</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4:W112"/>
  <sheetViews>
    <sheetView zoomScalePageLayoutView="0" workbookViewId="0" topLeftCell="A1">
      <selection activeCell="A1" sqref="A1"/>
    </sheetView>
  </sheetViews>
  <sheetFormatPr defaultColWidth="9.00390625" defaultRowHeight="14.25"/>
  <cols>
    <col min="1" max="1" width="13.875" style="3" customWidth="1"/>
    <col min="2" max="2" width="0" style="3" hidden="1" customWidth="1"/>
    <col min="3" max="3" width="14.625" style="3" customWidth="1"/>
    <col min="4" max="4" width="12.875" style="3" customWidth="1"/>
    <col min="5" max="5" width="12.625" style="3" customWidth="1"/>
    <col min="6" max="6" width="13.625" style="3" customWidth="1"/>
    <col min="7" max="7" width="13.875" style="3" customWidth="1"/>
    <col min="8" max="8" width="14.125" style="3" customWidth="1"/>
    <col min="9" max="9" width="14.00390625" style="3" customWidth="1"/>
    <col min="10" max="10" width="12.50390625" style="3" customWidth="1"/>
    <col min="11" max="11" width="12.25390625" style="25" customWidth="1"/>
    <col min="12" max="12" width="14.25390625" style="3" customWidth="1"/>
    <col min="13" max="13" width="14.625" style="3" customWidth="1"/>
    <col min="14" max="14" width="41.00390625" style="3" customWidth="1"/>
    <col min="15" max="15" width="11.50390625" style="3" customWidth="1"/>
    <col min="16" max="16" width="12.50390625" style="3" customWidth="1"/>
    <col min="17" max="17" width="17.50390625" style="3" customWidth="1"/>
    <col min="18" max="18" width="14.75390625" style="3" customWidth="1"/>
    <col min="19" max="19" width="13.75390625" style="3" customWidth="1"/>
    <col min="20" max="20" width="13.625" style="3" customWidth="1"/>
    <col min="21" max="21" width="12.125" style="3" customWidth="1"/>
    <col min="22" max="22" width="9.00390625" style="3" customWidth="1"/>
    <col min="23" max="23" width="17.25390625" style="3" customWidth="1"/>
    <col min="24" max="16384" width="9.00390625" style="3" customWidth="1"/>
  </cols>
  <sheetData>
    <row r="2" ht="14.25"/>
    <row r="3" ht="14.25"/>
    <row r="4" spans="1:9" ht="15" thickBot="1">
      <c r="A4"/>
      <c r="B4"/>
      <c r="C4"/>
      <c r="D4"/>
      <c r="E4"/>
      <c r="F4"/>
      <c r="G4"/>
      <c r="H4"/>
      <c r="I4"/>
    </row>
    <row r="5" spans="1:9" ht="14.25" thickBot="1">
      <c r="A5"/>
      <c r="B5"/>
      <c r="C5" s="36" t="s">
        <v>18</v>
      </c>
      <c r="D5" s="109">
        <v>0.02</v>
      </c>
      <c r="E5" s="137" t="s">
        <v>98</v>
      </c>
      <c r="F5"/>
      <c r="G5"/>
      <c r="H5"/>
      <c r="I5"/>
    </row>
    <row r="6" spans="1:11" ht="15" customHeight="1" thickBot="1">
      <c r="A6"/>
      <c r="B6"/>
      <c r="C6" s="36" t="s">
        <v>52</v>
      </c>
      <c r="D6" s="110">
        <f>C111*D5</f>
        <v>0</v>
      </c>
      <c r="E6"/>
      <c r="F6" s="128"/>
      <c r="G6" s="128"/>
      <c r="H6" s="128"/>
      <c r="I6" s="128"/>
      <c r="J6" s="128"/>
      <c r="K6" s="3"/>
    </row>
    <row r="7" spans="1:11" s="4" customFormat="1" ht="15" customHeight="1" thickBot="1">
      <c r="A7"/>
      <c r="B7"/>
      <c r="C7" s="36" t="s">
        <v>35</v>
      </c>
      <c r="D7" s="106"/>
      <c r="E7"/>
      <c r="F7" s="128"/>
      <c r="G7" s="128"/>
      <c r="H7" s="128"/>
      <c r="I7" s="128"/>
      <c r="J7" s="128"/>
      <c r="K7" s="26"/>
    </row>
    <row r="8" spans="1:11" s="4" customFormat="1" ht="14.25" thickBot="1">
      <c r="A8"/>
      <c r="B8"/>
      <c r="C8" s="36" t="s">
        <v>42</v>
      </c>
      <c r="D8" s="112"/>
      <c r="E8"/>
      <c r="F8"/>
      <c r="G8"/>
      <c r="H8"/>
      <c r="I8"/>
      <c r="K8" s="26"/>
    </row>
    <row r="9" spans="1:21" ht="14.25" thickBot="1">
      <c r="A9" s="19"/>
      <c r="B9" s="19"/>
      <c r="C9" s="19"/>
      <c r="D9" s="19"/>
      <c r="E9" s="19"/>
      <c r="F9" s="19"/>
      <c r="G9" s="19"/>
      <c r="H9" s="19"/>
      <c r="I9" s="19"/>
      <c r="J9" s="2"/>
      <c r="K9" s="27"/>
      <c r="L9" s="2"/>
      <c r="M9" s="2"/>
      <c r="N9" s="2"/>
      <c r="O9" s="2"/>
      <c r="P9" s="2"/>
      <c r="Q9" s="2"/>
      <c r="R9" s="41"/>
      <c r="S9" s="41"/>
      <c r="T9" s="2"/>
      <c r="U9" s="2"/>
    </row>
    <row r="10" spans="1:14" s="5" customFormat="1" ht="48" customHeight="1" thickBot="1">
      <c r="A10" s="56" t="s">
        <v>0</v>
      </c>
      <c r="B10" s="13" t="s">
        <v>1</v>
      </c>
      <c r="C10" s="107" t="s">
        <v>5</v>
      </c>
      <c r="D10" s="108" t="s">
        <v>55</v>
      </c>
      <c r="E10" s="115" t="s">
        <v>31</v>
      </c>
      <c r="F10" s="114" t="s">
        <v>9</v>
      </c>
      <c r="G10" s="44" t="s">
        <v>56</v>
      </c>
      <c r="H10" s="44" t="s">
        <v>53</v>
      </c>
      <c r="I10" s="44" t="s">
        <v>54</v>
      </c>
      <c r="J10" s="130" t="s">
        <v>30</v>
      </c>
      <c r="K10" s="131" t="s">
        <v>48</v>
      </c>
      <c r="L10" s="131" t="s">
        <v>50</v>
      </c>
      <c r="M10" s="131" t="s">
        <v>51</v>
      </c>
      <c r="N10" s="120" t="s">
        <v>49</v>
      </c>
    </row>
    <row r="11" spans="1:14" ht="13.5">
      <c r="A11" s="66"/>
      <c r="B11" s="95"/>
      <c r="C11" s="34"/>
      <c r="D11" s="53"/>
      <c r="E11" s="31" t="str">
        <f>IF(C11=0,"-",D11/C11)</f>
        <v>-</v>
      </c>
      <c r="F11" s="34" t="str">
        <f>IF(C11=0,"-",C11+D11)</f>
        <v>-</v>
      </c>
      <c r="G11" s="74"/>
      <c r="H11" s="72" t="str">
        <f>IF(C11=0,"-",G11/C11)</f>
        <v>-</v>
      </c>
      <c r="I11" s="75" t="str">
        <f>IF(C11=0,"-",C11+G11)</f>
        <v>-</v>
      </c>
      <c r="J11" s="70"/>
      <c r="K11" s="70"/>
      <c r="L11" s="70"/>
      <c r="M11" s="73"/>
      <c r="N11" s="96"/>
    </row>
    <row r="12" spans="1:14" ht="13.5">
      <c r="A12" s="76"/>
      <c r="B12" s="94"/>
      <c r="C12" s="34"/>
      <c r="D12" s="53"/>
      <c r="E12" s="31" t="str">
        <f>IF(C12=0,"-",D12/C12)</f>
        <v>-</v>
      </c>
      <c r="F12" s="34" t="str">
        <f aca="true" t="shared" si="0" ref="F12:F75">IF(C12=0,"-",C12+D12)</f>
        <v>-</v>
      </c>
      <c r="G12" s="54"/>
      <c r="H12" s="31" t="str">
        <f>IF(C12=0,"-",G12/C12)</f>
        <v>-</v>
      </c>
      <c r="I12" s="55" t="str">
        <f aca="true" t="shared" si="1" ref="I12:I75">IF(C12=0,"-",C12+G12)</f>
        <v>-</v>
      </c>
      <c r="J12" s="22"/>
      <c r="K12" s="22"/>
      <c r="L12" s="22"/>
      <c r="M12" s="24"/>
      <c r="N12" s="97"/>
    </row>
    <row r="13" spans="1:14" ht="13.5">
      <c r="A13" s="76"/>
      <c r="B13" s="94"/>
      <c r="C13" s="34"/>
      <c r="D13" s="53"/>
      <c r="E13" s="31" t="str">
        <f>IF(C13=0,"-",D13/C13)</f>
        <v>-</v>
      </c>
      <c r="F13" s="34" t="str">
        <f t="shared" si="0"/>
        <v>-</v>
      </c>
      <c r="G13" s="54"/>
      <c r="H13" s="31" t="str">
        <f>IF(C13=0,"-",G13/C13)</f>
        <v>-</v>
      </c>
      <c r="I13" s="55" t="str">
        <f t="shared" si="1"/>
        <v>-</v>
      </c>
      <c r="J13" s="22"/>
      <c r="K13" s="22"/>
      <c r="L13" s="22"/>
      <c r="M13" s="24"/>
      <c r="N13" s="97"/>
    </row>
    <row r="14" spans="1:14" ht="13.5">
      <c r="A14" s="76"/>
      <c r="B14" s="94"/>
      <c r="C14" s="34"/>
      <c r="D14" s="53"/>
      <c r="E14" s="31" t="str">
        <f>IF(C14=0,"-",D14/C14)</f>
        <v>-</v>
      </c>
      <c r="F14" s="34" t="str">
        <f t="shared" si="0"/>
        <v>-</v>
      </c>
      <c r="G14" s="54"/>
      <c r="H14" s="31" t="str">
        <f>IF(C14=0,"-",G14/C14)</f>
        <v>-</v>
      </c>
      <c r="I14" s="55" t="str">
        <f t="shared" si="1"/>
        <v>-</v>
      </c>
      <c r="J14" s="22"/>
      <c r="K14" s="22"/>
      <c r="L14" s="22"/>
      <c r="M14" s="24"/>
      <c r="N14" s="97"/>
    </row>
    <row r="15" spans="1:14" ht="13.5">
      <c r="A15" s="76"/>
      <c r="B15" s="94"/>
      <c r="C15" s="34"/>
      <c r="D15" s="53"/>
      <c r="E15" s="31" t="str">
        <f>IF(C15=0,"-",D15/C15)</f>
        <v>-</v>
      </c>
      <c r="F15" s="34" t="str">
        <f t="shared" si="0"/>
        <v>-</v>
      </c>
      <c r="G15" s="54"/>
      <c r="H15" s="31" t="str">
        <f>IF(C15=0,"-",G15/C15)</f>
        <v>-</v>
      </c>
      <c r="I15" s="55" t="str">
        <f t="shared" si="1"/>
        <v>-</v>
      </c>
      <c r="J15" s="22"/>
      <c r="K15" s="22"/>
      <c r="L15" s="22"/>
      <c r="M15" s="24"/>
      <c r="N15" s="97"/>
    </row>
    <row r="16" spans="1:14" ht="13.5">
      <c r="A16" s="76"/>
      <c r="B16" s="94"/>
      <c r="C16" s="34"/>
      <c r="D16" s="53"/>
      <c r="E16" s="31" t="str">
        <f>IF(C16=0,"-",D16/C16)</f>
        <v>-</v>
      </c>
      <c r="F16" s="34" t="str">
        <f t="shared" si="0"/>
        <v>-</v>
      </c>
      <c r="G16" s="54"/>
      <c r="H16" s="31" t="str">
        <f>IF(C16=0,"-",G16/C16)</f>
        <v>-</v>
      </c>
      <c r="I16" s="55" t="str">
        <f t="shared" si="1"/>
        <v>-</v>
      </c>
      <c r="J16" s="22"/>
      <c r="K16" s="22"/>
      <c r="L16" s="22"/>
      <c r="M16" s="24"/>
      <c r="N16" s="97"/>
    </row>
    <row r="17" spans="1:14" ht="13.5">
      <c r="A17" s="76"/>
      <c r="B17" s="94"/>
      <c r="C17" s="34"/>
      <c r="D17" s="53"/>
      <c r="E17" s="31" t="str">
        <f>IF(C17=0,"-",D17/C17)</f>
        <v>-</v>
      </c>
      <c r="F17" s="34" t="str">
        <f t="shared" si="0"/>
        <v>-</v>
      </c>
      <c r="G17" s="54"/>
      <c r="H17" s="31" t="str">
        <f>IF(C17=0,"-",G17/C17)</f>
        <v>-</v>
      </c>
      <c r="I17" s="55" t="str">
        <f t="shared" si="1"/>
        <v>-</v>
      </c>
      <c r="J17" s="22"/>
      <c r="K17" s="22"/>
      <c r="L17" s="22"/>
      <c r="M17" s="24"/>
      <c r="N17" s="97"/>
    </row>
    <row r="18" spans="1:14" ht="13.5">
      <c r="A18" s="76"/>
      <c r="B18" s="94"/>
      <c r="C18" s="34"/>
      <c r="D18" s="53"/>
      <c r="E18" s="31" t="str">
        <f>IF(C18=0,"-",D18/C18)</f>
        <v>-</v>
      </c>
      <c r="F18" s="34" t="str">
        <f t="shared" si="0"/>
        <v>-</v>
      </c>
      <c r="G18" s="54"/>
      <c r="H18" s="31" t="str">
        <f>IF(C18=0,"-",G18/C18)</f>
        <v>-</v>
      </c>
      <c r="I18" s="55" t="str">
        <f t="shared" si="1"/>
        <v>-</v>
      </c>
      <c r="J18" s="22"/>
      <c r="K18" s="22"/>
      <c r="L18" s="22"/>
      <c r="M18" s="24"/>
      <c r="N18" s="97"/>
    </row>
    <row r="19" spans="1:14" ht="13.5">
      <c r="A19" s="76"/>
      <c r="B19" s="94"/>
      <c r="C19" s="34"/>
      <c r="D19" s="53"/>
      <c r="E19" s="31" t="str">
        <f>IF(C19=0,"-",D19/C19)</f>
        <v>-</v>
      </c>
      <c r="F19" s="34" t="str">
        <f t="shared" si="0"/>
        <v>-</v>
      </c>
      <c r="G19" s="54"/>
      <c r="H19" s="31" t="str">
        <f>IF(C19=0,"-",G19/C19)</f>
        <v>-</v>
      </c>
      <c r="I19" s="55" t="str">
        <f t="shared" si="1"/>
        <v>-</v>
      </c>
      <c r="J19" s="22"/>
      <c r="K19" s="22"/>
      <c r="L19" s="22"/>
      <c r="M19" s="24"/>
      <c r="N19" s="97"/>
    </row>
    <row r="20" spans="1:14" ht="13.5">
      <c r="A20" s="76"/>
      <c r="B20" s="94"/>
      <c r="C20" s="34"/>
      <c r="D20" s="53"/>
      <c r="E20" s="31" t="str">
        <f>IF(C20=0,"-",D20/C20)</f>
        <v>-</v>
      </c>
      <c r="F20" s="34" t="str">
        <f t="shared" si="0"/>
        <v>-</v>
      </c>
      <c r="G20" s="54"/>
      <c r="H20" s="31" t="str">
        <f>IF(C20=0,"-",G20/C20)</f>
        <v>-</v>
      </c>
      <c r="I20" s="55" t="str">
        <f t="shared" si="1"/>
        <v>-</v>
      </c>
      <c r="J20" s="22"/>
      <c r="K20" s="22"/>
      <c r="L20" s="22"/>
      <c r="M20" s="24"/>
      <c r="N20" s="97"/>
    </row>
    <row r="21" spans="1:14" ht="13.5">
      <c r="A21" s="76"/>
      <c r="B21" s="94"/>
      <c r="C21" s="34"/>
      <c r="D21" s="53"/>
      <c r="E21" s="31" t="str">
        <f>IF(C21=0,"-",D21/C21)</f>
        <v>-</v>
      </c>
      <c r="F21" s="34" t="str">
        <f t="shared" si="0"/>
        <v>-</v>
      </c>
      <c r="G21" s="54"/>
      <c r="H21" s="31" t="str">
        <f>IF(C21=0,"-",G21/C21)</f>
        <v>-</v>
      </c>
      <c r="I21" s="55" t="str">
        <f t="shared" si="1"/>
        <v>-</v>
      </c>
      <c r="J21" s="22"/>
      <c r="K21" s="22"/>
      <c r="L21" s="22"/>
      <c r="M21" s="24"/>
      <c r="N21" s="97"/>
    </row>
    <row r="22" spans="1:14" ht="13.5">
      <c r="A22" s="76"/>
      <c r="B22" s="94"/>
      <c r="C22" s="34"/>
      <c r="D22" s="53"/>
      <c r="E22" s="31" t="str">
        <f>IF(C22=0,"-",D22/C22)</f>
        <v>-</v>
      </c>
      <c r="F22" s="34" t="str">
        <f t="shared" si="0"/>
        <v>-</v>
      </c>
      <c r="G22" s="54"/>
      <c r="H22" s="31" t="str">
        <f>IF(C22=0,"-",G22/C22)</f>
        <v>-</v>
      </c>
      <c r="I22" s="55" t="str">
        <f t="shared" si="1"/>
        <v>-</v>
      </c>
      <c r="J22" s="22"/>
      <c r="K22" s="22"/>
      <c r="L22" s="22"/>
      <c r="M22" s="24"/>
      <c r="N22" s="97"/>
    </row>
    <row r="23" spans="1:14" ht="13.5">
      <c r="A23" s="77"/>
      <c r="B23" s="129"/>
      <c r="C23" s="34"/>
      <c r="D23" s="53"/>
      <c r="E23" s="31" t="str">
        <f>IF(C23=0,"-",D23/C23)</f>
        <v>-</v>
      </c>
      <c r="F23" s="34" t="str">
        <f t="shared" si="0"/>
        <v>-</v>
      </c>
      <c r="G23" s="54"/>
      <c r="H23" s="31" t="str">
        <f>IF(C23=0,"-",G23/C23)</f>
        <v>-</v>
      </c>
      <c r="I23" s="55" t="str">
        <f t="shared" si="1"/>
        <v>-</v>
      </c>
      <c r="J23" s="22"/>
      <c r="K23" s="22"/>
      <c r="L23" s="22"/>
      <c r="M23" s="24"/>
      <c r="N23" s="97"/>
    </row>
    <row r="24" spans="1:14" ht="13.5">
      <c r="A24" s="76"/>
      <c r="B24" s="118"/>
      <c r="C24" s="34"/>
      <c r="D24" s="53"/>
      <c r="E24" s="31" t="str">
        <f aca="true" t="shared" si="2" ref="E24:E36">IF(C24=0,"-",D24/C24)</f>
        <v>-</v>
      </c>
      <c r="F24" s="34" t="str">
        <f t="shared" si="0"/>
        <v>-</v>
      </c>
      <c r="G24" s="54"/>
      <c r="H24" s="31" t="str">
        <f aca="true" t="shared" si="3" ref="H24:H36">IF(C24=0,"-",G24/C24)</f>
        <v>-</v>
      </c>
      <c r="I24" s="55" t="str">
        <f t="shared" si="1"/>
        <v>-</v>
      </c>
      <c r="J24" s="22"/>
      <c r="K24" s="22"/>
      <c r="L24" s="22"/>
      <c r="M24" s="24"/>
      <c r="N24" s="97"/>
    </row>
    <row r="25" spans="1:14" ht="13.5">
      <c r="A25" s="76"/>
      <c r="B25" s="118"/>
      <c r="C25" s="34"/>
      <c r="D25" s="53"/>
      <c r="E25" s="31" t="str">
        <f t="shared" si="2"/>
        <v>-</v>
      </c>
      <c r="F25" s="34" t="str">
        <f t="shared" si="0"/>
        <v>-</v>
      </c>
      <c r="G25" s="54"/>
      <c r="H25" s="31" t="str">
        <f t="shared" si="3"/>
        <v>-</v>
      </c>
      <c r="I25" s="55" t="str">
        <f t="shared" si="1"/>
        <v>-</v>
      </c>
      <c r="J25" s="22"/>
      <c r="K25" s="22"/>
      <c r="L25" s="22"/>
      <c r="M25" s="24"/>
      <c r="N25" s="97"/>
    </row>
    <row r="26" spans="1:14" ht="13.5">
      <c r="A26" s="76"/>
      <c r="B26" s="118"/>
      <c r="C26" s="34"/>
      <c r="D26" s="53"/>
      <c r="E26" s="31" t="str">
        <f t="shared" si="2"/>
        <v>-</v>
      </c>
      <c r="F26" s="34" t="str">
        <f t="shared" si="0"/>
        <v>-</v>
      </c>
      <c r="G26" s="54"/>
      <c r="H26" s="31" t="str">
        <f t="shared" si="3"/>
        <v>-</v>
      </c>
      <c r="I26" s="55" t="str">
        <f t="shared" si="1"/>
        <v>-</v>
      </c>
      <c r="J26" s="22"/>
      <c r="K26" s="22"/>
      <c r="L26" s="22"/>
      <c r="M26" s="24"/>
      <c r="N26" s="97"/>
    </row>
    <row r="27" spans="1:14" ht="13.5">
      <c r="A27" s="76"/>
      <c r="B27" s="118"/>
      <c r="C27" s="34"/>
      <c r="D27" s="53"/>
      <c r="E27" s="31" t="str">
        <f t="shared" si="2"/>
        <v>-</v>
      </c>
      <c r="F27" s="34" t="str">
        <f t="shared" si="0"/>
        <v>-</v>
      </c>
      <c r="G27" s="54"/>
      <c r="H27" s="31" t="str">
        <f t="shared" si="3"/>
        <v>-</v>
      </c>
      <c r="I27" s="55" t="str">
        <f t="shared" si="1"/>
        <v>-</v>
      </c>
      <c r="J27" s="22"/>
      <c r="K27" s="22"/>
      <c r="L27" s="22"/>
      <c r="M27" s="24"/>
      <c r="N27" s="97"/>
    </row>
    <row r="28" spans="1:14" ht="13.5">
      <c r="A28" s="76"/>
      <c r="B28" s="118"/>
      <c r="C28" s="34"/>
      <c r="D28" s="53"/>
      <c r="E28" s="31" t="str">
        <f t="shared" si="2"/>
        <v>-</v>
      </c>
      <c r="F28" s="34" t="str">
        <f t="shared" si="0"/>
        <v>-</v>
      </c>
      <c r="G28" s="54"/>
      <c r="H28" s="31" t="str">
        <f t="shared" si="3"/>
        <v>-</v>
      </c>
      <c r="I28" s="55" t="str">
        <f t="shared" si="1"/>
        <v>-</v>
      </c>
      <c r="J28" s="22"/>
      <c r="K28" s="22"/>
      <c r="L28" s="22"/>
      <c r="M28" s="24"/>
      <c r="N28" s="97"/>
    </row>
    <row r="29" spans="1:14" ht="13.5">
      <c r="A29" s="76"/>
      <c r="B29" s="118"/>
      <c r="C29" s="34"/>
      <c r="D29" s="53"/>
      <c r="E29" s="31" t="str">
        <f t="shared" si="2"/>
        <v>-</v>
      </c>
      <c r="F29" s="34" t="str">
        <f t="shared" si="0"/>
        <v>-</v>
      </c>
      <c r="G29" s="54"/>
      <c r="H29" s="31" t="str">
        <f t="shared" si="3"/>
        <v>-</v>
      </c>
      <c r="I29" s="55" t="str">
        <f t="shared" si="1"/>
        <v>-</v>
      </c>
      <c r="J29" s="22"/>
      <c r="K29" s="22"/>
      <c r="L29" s="22"/>
      <c r="M29" s="24"/>
      <c r="N29" s="97"/>
    </row>
    <row r="30" spans="1:14" ht="13.5">
      <c r="A30" s="76"/>
      <c r="B30" s="118"/>
      <c r="C30" s="34"/>
      <c r="D30" s="53"/>
      <c r="E30" s="31" t="str">
        <f t="shared" si="2"/>
        <v>-</v>
      </c>
      <c r="F30" s="34" t="str">
        <f t="shared" si="0"/>
        <v>-</v>
      </c>
      <c r="G30" s="54"/>
      <c r="H30" s="31" t="str">
        <f t="shared" si="3"/>
        <v>-</v>
      </c>
      <c r="I30" s="55" t="str">
        <f t="shared" si="1"/>
        <v>-</v>
      </c>
      <c r="J30" s="22"/>
      <c r="K30" s="22"/>
      <c r="L30" s="22"/>
      <c r="M30" s="24"/>
      <c r="N30" s="97"/>
    </row>
    <row r="31" spans="1:14" ht="13.5">
      <c r="A31" s="76"/>
      <c r="B31" s="118"/>
      <c r="C31" s="34"/>
      <c r="D31" s="53"/>
      <c r="E31" s="31" t="str">
        <f t="shared" si="2"/>
        <v>-</v>
      </c>
      <c r="F31" s="34" t="str">
        <f t="shared" si="0"/>
        <v>-</v>
      </c>
      <c r="G31" s="54"/>
      <c r="H31" s="31" t="str">
        <f t="shared" si="3"/>
        <v>-</v>
      </c>
      <c r="I31" s="55" t="str">
        <f t="shared" si="1"/>
        <v>-</v>
      </c>
      <c r="J31" s="22"/>
      <c r="K31" s="22"/>
      <c r="L31" s="22"/>
      <c r="M31" s="24"/>
      <c r="N31" s="97"/>
    </row>
    <row r="32" spans="1:14" ht="13.5">
      <c r="A32" s="76"/>
      <c r="B32" s="118"/>
      <c r="C32" s="34"/>
      <c r="D32" s="53"/>
      <c r="E32" s="31" t="str">
        <f t="shared" si="2"/>
        <v>-</v>
      </c>
      <c r="F32" s="34" t="str">
        <f t="shared" si="0"/>
        <v>-</v>
      </c>
      <c r="G32" s="54"/>
      <c r="H32" s="31" t="str">
        <f t="shared" si="3"/>
        <v>-</v>
      </c>
      <c r="I32" s="55" t="str">
        <f t="shared" si="1"/>
        <v>-</v>
      </c>
      <c r="J32" s="22"/>
      <c r="K32" s="22"/>
      <c r="L32" s="22"/>
      <c r="M32" s="24"/>
      <c r="N32" s="97"/>
    </row>
    <row r="33" spans="1:14" ht="13.5">
      <c r="A33" s="76"/>
      <c r="B33" s="118"/>
      <c r="C33" s="34"/>
      <c r="D33" s="53"/>
      <c r="E33" s="31" t="str">
        <f t="shared" si="2"/>
        <v>-</v>
      </c>
      <c r="F33" s="34" t="str">
        <f t="shared" si="0"/>
        <v>-</v>
      </c>
      <c r="G33" s="54"/>
      <c r="H33" s="31" t="str">
        <f t="shared" si="3"/>
        <v>-</v>
      </c>
      <c r="I33" s="55" t="str">
        <f t="shared" si="1"/>
        <v>-</v>
      </c>
      <c r="J33" s="22"/>
      <c r="K33" s="22"/>
      <c r="L33" s="22"/>
      <c r="M33" s="24"/>
      <c r="N33" s="97"/>
    </row>
    <row r="34" spans="1:14" ht="13.5">
      <c r="A34" s="76"/>
      <c r="B34" s="118"/>
      <c r="C34" s="34"/>
      <c r="D34" s="53"/>
      <c r="E34" s="31" t="str">
        <f t="shared" si="2"/>
        <v>-</v>
      </c>
      <c r="F34" s="34" t="str">
        <f t="shared" si="0"/>
        <v>-</v>
      </c>
      <c r="G34" s="54"/>
      <c r="H34" s="31" t="str">
        <f t="shared" si="3"/>
        <v>-</v>
      </c>
      <c r="I34" s="55" t="str">
        <f t="shared" si="1"/>
        <v>-</v>
      </c>
      <c r="J34" s="22"/>
      <c r="K34" s="22"/>
      <c r="L34" s="22"/>
      <c r="M34" s="24"/>
      <c r="N34" s="97"/>
    </row>
    <row r="35" spans="1:14" ht="13.5">
      <c r="A35" s="76"/>
      <c r="B35" s="118"/>
      <c r="C35" s="34"/>
      <c r="D35" s="53"/>
      <c r="E35" s="31" t="str">
        <f t="shared" si="2"/>
        <v>-</v>
      </c>
      <c r="F35" s="34" t="str">
        <f t="shared" si="0"/>
        <v>-</v>
      </c>
      <c r="G35" s="54"/>
      <c r="H35" s="31" t="str">
        <f t="shared" si="3"/>
        <v>-</v>
      </c>
      <c r="I35" s="55" t="str">
        <f t="shared" si="1"/>
        <v>-</v>
      </c>
      <c r="J35" s="22"/>
      <c r="K35" s="22"/>
      <c r="L35" s="22"/>
      <c r="M35" s="24"/>
      <c r="N35" s="97"/>
    </row>
    <row r="36" spans="1:14" ht="13.5">
      <c r="A36" s="76"/>
      <c r="B36" s="118"/>
      <c r="C36" s="34"/>
      <c r="D36" s="53"/>
      <c r="E36" s="31" t="str">
        <f t="shared" si="2"/>
        <v>-</v>
      </c>
      <c r="F36" s="34" t="str">
        <f t="shared" si="0"/>
        <v>-</v>
      </c>
      <c r="G36" s="54"/>
      <c r="H36" s="31" t="str">
        <f t="shared" si="3"/>
        <v>-</v>
      </c>
      <c r="I36" s="55" t="str">
        <f t="shared" si="1"/>
        <v>-</v>
      </c>
      <c r="J36" s="22"/>
      <c r="K36" s="22"/>
      <c r="L36" s="22"/>
      <c r="M36" s="24"/>
      <c r="N36" s="97"/>
    </row>
    <row r="37" spans="1:14" ht="13.5">
      <c r="A37" s="77"/>
      <c r="B37" s="129"/>
      <c r="C37" s="34"/>
      <c r="D37" s="53"/>
      <c r="E37" s="31" t="str">
        <f>IF(C37=0,"-",D37/C37)</f>
        <v>-</v>
      </c>
      <c r="F37" s="34" t="str">
        <f t="shared" si="0"/>
        <v>-</v>
      </c>
      <c r="G37" s="54"/>
      <c r="H37" s="31" t="str">
        <f>IF(C37=0,"-",G37/C37)</f>
        <v>-</v>
      </c>
      <c r="I37" s="55" t="str">
        <f t="shared" si="1"/>
        <v>-</v>
      </c>
      <c r="J37" s="22"/>
      <c r="K37" s="22"/>
      <c r="L37" s="22"/>
      <c r="M37" s="24"/>
      <c r="N37" s="97"/>
    </row>
    <row r="38" spans="1:14" ht="13.5">
      <c r="A38" s="77"/>
      <c r="B38" s="129"/>
      <c r="C38" s="34"/>
      <c r="D38" s="53"/>
      <c r="E38" s="31" t="str">
        <f>IF(C38=0,"-",D38/C38)</f>
        <v>-</v>
      </c>
      <c r="F38" s="34" t="str">
        <f t="shared" si="0"/>
        <v>-</v>
      </c>
      <c r="G38" s="54"/>
      <c r="H38" s="31" t="str">
        <f>IF(C38=0,"-",G38/C38)</f>
        <v>-</v>
      </c>
      <c r="I38" s="55" t="str">
        <f t="shared" si="1"/>
        <v>-</v>
      </c>
      <c r="J38" s="22"/>
      <c r="K38" s="22"/>
      <c r="L38" s="22"/>
      <c r="M38" s="24"/>
      <c r="N38" s="97"/>
    </row>
    <row r="39" spans="1:14" ht="13.5">
      <c r="A39" s="77"/>
      <c r="B39" s="129"/>
      <c r="C39" s="34"/>
      <c r="D39" s="53"/>
      <c r="E39" s="31" t="str">
        <f>IF(C39=0,"-",D39/C39)</f>
        <v>-</v>
      </c>
      <c r="F39" s="34" t="str">
        <f t="shared" si="0"/>
        <v>-</v>
      </c>
      <c r="G39" s="54"/>
      <c r="H39" s="31" t="str">
        <f>IF(C39=0,"-",G39/C39)</f>
        <v>-</v>
      </c>
      <c r="I39" s="55" t="str">
        <f t="shared" si="1"/>
        <v>-</v>
      </c>
      <c r="J39" s="22"/>
      <c r="K39" s="22"/>
      <c r="L39" s="22"/>
      <c r="M39" s="24"/>
      <c r="N39" s="97"/>
    </row>
    <row r="40" spans="1:14" ht="13.5">
      <c r="A40" s="77"/>
      <c r="B40" s="129"/>
      <c r="C40" s="34"/>
      <c r="D40" s="53"/>
      <c r="E40" s="31" t="str">
        <f>IF(C40=0,"-",D40/C40)</f>
        <v>-</v>
      </c>
      <c r="F40" s="34" t="str">
        <f t="shared" si="0"/>
        <v>-</v>
      </c>
      <c r="G40" s="54"/>
      <c r="H40" s="31" t="str">
        <f>IF(C40=0,"-",G40/C40)</f>
        <v>-</v>
      </c>
      <c r="I40" s="55" t="str">
        <f t="shared" si="1"/>
        <v>-</v>
      </c>
      <c r="J40" s="22"/>
      <c r="K40" s="22"/>
      <c r="L40" s="22"/>
      <c r="M40" s="24"/>
      <c r="N40" s="97"/>
    </row>
    <row r="41" spans="1:14" ht="13.5">
      <c r="A41" s="76"/>
      <c r="B41" s="118"/>
      <c r="C41" s="34"/>
      <c r="D41" s="53"/>
      <c r="E41" s="31" t="str">
        <f>IF(C41=0,"-",D41/C41)</f>
        <v>-</v>
      </c>
      <c r="F41" s="34" t="str">
        <f t="shared" si="0"/>
        <v>-</v>
      </c>
      <c r="G41" s="54"/>
      <c r="H41" s="31" t="str">
        <f>IF(C41=0,"-",G41/C41)</f>
        <v>-</v>
      </c>
      <c r="I41" s="55" t="str">
        <f t="shared" si="1"/>
        <v>-</v>
      </c>
      <c r="J41" s="22"/>
      <c r="K41" s="22"/>
      <c r="L41" s="22"/>
      <c r="M41" s="24"/>
      <c r="N41" s="97"/>
    </row>
    <row r="42" spans="1:14" ht="13.5">
      <c r="A42" s="76"/>
      <c r="B42" s="118"/>
      <c r="C42" s="34"/>
      <c r="D42" s="53"/>
      <c r="E42" s="31" t="str">
        <f>IF(C42=0,"-",D42/C42)</f>
        <v>-</v>
      </c>
      <c r="F42" s="34" t="str">
        <f t="shared" si="0"/>
        <v>-</v>
      </c>
      <c r="G42" s="54"/>
      <c r="H42" s="31" t="str">
        <f>IF(C42=0,"-",G42/C42)</f>
        <v>-</v>
      </c>
      <c r="I42" s="55" t="str">
        <f t="shared" si="1"/>
        <v>-</v>
      </c>
      <c r="J42" s="22"/>
      <c r="K42" s="22"/>
      <c r="L42" s="22"/>
      <c r="M42" s="24"/>
      <c r="N42" s="97"/>
    </row>
    <row r="43" spans="1:14" ht="13.5">
      <c r="A43" s="76"/>
      <c r="B43" s="118"/>
      <c r="C43" s="34"/>
      <c r="D43" s="53"/>
      <c r="E43" s="31" t="str">
        <f>IF(C43=0,"-",D43/C43)</f>
        <v>-</v>
      </c>
      <c r="F43" s="34" t="str">
        <f t="shared" si="0"/>
        <v>-</v>
      </c>
      <c r="G43" s="54"/>
      <c r="H43" s="31" t="str">
        <f>IF(C43=0,"-",G43/C43)</f>
        <v>-</v>
      </c>
      <c r="I43" s="55" t="str">
        <f t="shared" si="1"/>
        <v>-</v>
      </c>
      <c r="J43" s="22"/>
      <c r="K43" s="22"/>
      <c r="L43" s="22"/>
      <c r="M43" s="24"/>
      <c r="N43" s="97"/>
    </row>
    <row r="44" spans="1:14" ht="13.5">
      <c r="A44" s="76"/>
      <c r="B44" s="118"/>
      <c r="C44" s="34"/>
      <c r="D44" s="53"/>
      <c r="E44" s="31" t="str">
        <f>IF(C44=0,"-",D44/C44)</f>
        <v>-</v>
      </c>
      <c r="F44" s="34" t="str">
        <f t="shared" si="0"/>
        <v>-</v>
      </c>
      <c r="G44" s="54"/>
      <c r="H44" s="31" t="str">
        <f>IF(C44=0,"-",G44/C44)</f>
        <v>-</v>
      </c>
      <c r="I44" s="55" t="str">
        <f t="shared" si="1"/>
        <v>-</v>
      </c>
      <c r="J44" s="22"/>
      <c r="K44" s="22"/>
      <c r="L44" s="22"/>
      <c r="M44" s="24"/>
      <c r="N44" s="97"/>
    </row>
    <row r="45" spans="1:14" ht="13.5">
      <c r="A45" s="76"/>
      <c r="B45" s="118"/>
      <c r="C45" s="34"/>
      <c r="D45" s="53"/>
      <c r="E45" s="31" t="str">
        <f>IF(C45=0,"-",D45/C45)</f>
        <v>-</v>
      </c>
      <c r="F45" s="34" t="str">
        <f t="shared" si="0"/>
        <v>-</v>
      </c>
      <c r="G45" s="54"/>
      <c r="H45" s="31" t="str">
        <f>IF(C45=0,"-",G45/C45)</f>
        <v>-</v>
      </c>
      <c r="I45" s="55" t="str">
        <f t="shared" si="1"/>
        <v>-</v>
      </c>
      <c r="J45" s="22"/>
      <c r="K45" s="22"/>
      <c r="L45" s="22"/>
      <c r="M45" s="24"/>
      <c r="N45" s="97"/>
    </row>
    <row r="46" spans="1:14" ht="13.5">
      <c r="A46" s="77"/>
      <c r="B46" s="129"/>
      <c r="C46" s="34"/>
      <c r="D46" s="53"/>
      <c r="E46" s="31" t="str">
        <f>IF(C46=0,"-",D46/C46)</f>
        <v>-</v>
      </c>
      <c r="F46" s="34" t="str">
        <f t="shared" si="0"/>
        <v>-</v>
      </c>
      <c r="G46" s="54"/>
      <c r="H46" s="31" t="str">
        <f>IF(C46=0,"-",G46/C46)</f>
        <v>-</v>
      </c>
      <c r="I46" s="55" t="str">
        <f t="shared" si="1"/>
        <v>-</v>
      </c>
      <c r="J46" s="22"/>
      <c r="K46" s="22"/>
      <c r="L46" s="22"/>
      <c r="M46" s="24"/>
      <c r="N46" s="97"/>
    </row>
    <row r="47" spans="1:14" ht="13.5">
      <c r="A47" s="76"/>
      <c r="B47" s="118"/>
      <c r="C47" s="34"/>
      <c r="D47" s="53"/>
      <c r="E47" s="31" t="str">
        <f>IF(C47=0,"-",D47/C47)</f>
        <v>-</v>
      </c>
      <c r="F47" s="34" t="str">
        <f t="shared" si="0"/>
        <v>-</v>
      </c>
      <c r="G47" s="54"/>
      <c r="H47" s="31" t="str">
        <f>IF(C47=0,"-",G47/C47)</f>
        <v>-</v>
      </c>
      <c r="I47" s="55" t="str">
        <f t="shared" si="1"/>
        <v>-</v>
      </c>
      <c r="J47" s="22"/>
      <c r="K47" s="22"/>
      <c r="L47" s="22"/>
      <c r="M47" s="24"/>
      <c r="N47" s="97"/>
    </row>
    <row r="48" spans="1:14" ht="13.5">
      <c r="A48" s="76"/>
      <c r="B48" s="118"/>
      <c r="C48" s="34"/>
      <c r="D48" s="53"/>
      <c r="E48" s="31" t="str">
        <f>IF(C48=0,"-",D48/C48)</f>
        <v>-</v>
      </c>
      <c r="F48" s="34" t="str">
        <f t="shared" si="0"/>
        <v>-</v>
      </c>
      <c r="G48" s="54"/>
      <c r="H48" s="31" t="str">
        <f>IF(C48=0,"-",G48/C48)</f>
        <v>-</v>
      </c>
      <c r="I48" s="55" t="str">
        <f t="shared" si="1"/>
        <v>-</v>
      </c>
      <c r="J48" s="22"/>
      <c r="K48" s="22"/>
      <c r="L48" s="22"/>
      <c r="M48" s="24"/>
      <c r="N48" s="97"/>
    </row>
    <row r="49" spans="1:14" ht="13.5">
      <c r="A49" s="77"/>
      <c r="B49" s="129"/>
      <c r="C49" s="34"/>
      <c r="D49" s="53"/>
      <c r="E49" s="31" t="str">
        <f>IF(C49=0,"-",D49/C49)</f>
        <v>-</v>
      </c>
      <c r="F49" s="34" t="str">
        <f t="shared" si="0"/>
        <v>-</v>
      </c>
      <c r="G49" s="54"/>
      <c r="H49" s="31" t="str">
        <f>IF(C49=0,"-",G49/C49)</f>
        <v>-</v>
      </c>
      <c r="I49" s="55" t="str">
        <f t="shared" si="1"/>
        <v>-</v>
      </c>
      <c r="J49" s="22"/>
      <c r="K49" s="22"/>
      <c r="L49" s="22"/>
      <c r="M49" s="24"/>
      <c r="N49" s="97"/>
    </row>
    <row r="50" spans="1:14" ht="13.5">
      <c r="A50" s="76"/>
      <c r="B50" s="118"/>
      <c r="C50" s="34"/>
      <c r="D50" s="53"/>
      <c r="E50" s="31" t="str">
        <f aca="true" t="shared" si="4" ref="E50:E68">IF(C50=0,"-",D50/C50)</f>
        <v>-</v>
      </c>
      <c r="F50" s="34" t="str">
        <f t="shared" si="0"/>
        <v>-</v>
      </c>
      <c r="G50" s="54"/>
      <c r="H50" s="31" t="str">
        <f aca="true" t="shared" si="5" ref="H50:H68">IF(C50=0,"-",G50/C50)</f>
        <v>-</v>
      </c>
      <c r="I50" s="55" t="str">
        <f t="shared" si="1"/>
        <v>-</v>
      </c>
      <c r="J50" s="22"/>
      <c r="K50" s="22"/>
      <c r="L50" s="22"/>
      <c r="M50" s="24"/>
      <c r="N50" s="97"/>
    </row>
    <row r="51" spans="1:14" ht="13.5">
      <c r="A51" s="76"/>
      <c r="B51" s="118"/>
      <c r="C51" s="34"/>
      <c r="D51" s="53"/>
      <c r="E51" s="31" t="str">
        <f t="shared" si="4"/>
        <v>-</v>
      </c>
      <c r="F51" s="34" t="str">
        <f t="shared" si="0"/>
        <v>-</v>
      </c>
      <c r="G51" s="54"/>
      <c r="H51" s="31" t="str">
        <f t="shared" si="5"/>
        <v>-</v>
      </c>
      <c r="I51" s="55" t="str">
        <f t="shared" si="1"/>
        <v>-</v>
      </c>
      <c r="J51" s="22"/>
      <c r="K51" s="22"/>
      <c r="L51" s="22"/>
      <c r="M51" s="24"/>
      <c r="N51" s="118"/>
    </row>
    <row r="52" spans="1:14" ht="13.5">
      <c r="A52" s="76"/>
      <c r="B52" s="118"/>
      <c r="C52" s="34"/>
      <c r="D52" s="53"/>
      <c r="E52" s="31" t="str">
        <f t="shared" si="4"/>
        <v>-</v>
      </c>
      <c r="F52" s="34" t="str">
        <f t="shared" si="0"/>
        <v>-</v>
      </c>
      <c r="G52" s="54"/>
      <c r="H52" s="31" t="str">
        <f t="shared" si="5"/>
        <v>-</v>
      </c>
      <c r="I52" s="55" t="str">
        <f t="shared" si="1"/>
        <v>-</v>
      </c>
      <c r="J52" s="22"/>
      <c r="K52" s="22"/>
      <c r="L52" s="22"/>
      <c r="M52" s="24"/>
      <c r="N52" s="118"/>
    </row>
    <row r="53" spans="1:14" ht="13.5">
      <c r="A53" s="76"/>
      <c r="B53" s="118"/>
      <c r="C53" s="34"/>
      <c r="D53" s="53"/>
      <c r="E53" s="31" t="str">
        <f t="shared" si="4"/>
        <v>-</v>
      </c>
      <c r="F53" s="34" t="str">
        <f t="shared" si="0"/>
        <v>-</v>
      </c>
      <c r="G53" s="54"/>
      <c r="H53" s="31" t="str">
        <f t="shared" si="5"/>
        <v>-</v>
      </c>
      <c r="I53" s="55" t="str">
        <f t="shared" si="1"/>
        <v>-</v>
      </c>
      <c r="J53" s="22"/>
      <c r="K53" s="22"/>
      <c r="L53" s="22"/>
      <c r="M53" s="24"/>
      <c r="N53" s="118"/>
    </row>
    <row r="54" spans="1:14" ht="13.5">
      <c r="A54" s="76"/>
      <c r="B54" s="118"/>
      <c r="C54" s="34"/>
      <c r="D54" s="53"/>
      <c r="E54" s="31" t="str">
        <f t="shared" si="4"/>
        <v>-</v>
      </c>
      <c r="F54" s="34" t="str">
        <f t="shared" si="0"/>
        <v>-</v>
      </c>
      <c r="G54" s="54"/>
      <c r="H54" s="31" t="str">
        <f t="shared" si="5"/>
        <v>-</v>
      </c>
      <c r="I54" s="55" t="str">
        <f t="shared" si="1"/>
        <v>-</v>
      </c>
      <c r="J54" s="22"/>
      <c r="K54" s="22"/>
      <c r="L54" s="22"/>
      <c r="M54" s="24"/>
      <c r="N54" s="118"/>
    </row>
    <row r="55" spans="1:14" ht="13.5">
      <c r="A55" s="76"/>
      <c r="B55" s="118"/>
      <c r="C55" s="34"/>
      <c r="D55" s="53"/>
      <c r="E55" s="31" t="str">
        <f t="shared" si="4"/>
        <v>-</v>
      </c>
      <c r="F55" s="34" t="str">
        <f t="shared" si="0"/>
        <v>-</v>
      </c>
      <c r="G55" s="54"/>
      <c r="H55" s="31" t="str">
        <f t="shared" si="5"/>
        <v>-</v>
      </c>
      <c r="I55" s="55" t="str">
        <f t="shared" si="1"/>
        <v>-</v>
      </c>
      <c r="J55" s="22"/>
      <c r="K55" s="22"/>
      <c r="L55" s="22"/>
      <c r="M55" s="24"/>
      <c r="N55" s="118"/>
    </row>
    <row r="56" spans="1:14" ht="13.5">
      <c r="A56" s="76"/>
      <c r="B56" s="118"/>
      <c r="C56" s="34"/>
      <c r="D56" s="53"/>
      <c r="E56" s="31" t="str">
        <f t="shared" si="4"/>
        <v>-</v>
      </c>
      <c r="F56" s="34" t="str">
        <f t="shared" si="0"/>
        <v>-</v>
      </c>
      <c r="G56" s="54"/>
      <c r="H56" s="31" t="str">
        <f t="shared" si="5"/>
        <v>-</v>
      </c>
      <c r="I56" s="55" t="str">
        <f t="shared" si="1"/>
        <v>-</v>
      </c>
      <c r="J56" s="22"/>
      <c r="K56" s="22"/>
      <c r="L56" s="22"/>
      <c r="M56" s="24"/>
      <c r="N56" s="118"/>
    </row>
    <row r="57" spans="1:14" ht="13.5">
      <c r="A57" s="76"/>
      <c r="B57" s="118"/>
      <c r="C57" s="34"/>
      <c r="D57" s="53"/>
      <c r="E57" s="31" t="str">
        <f t="shared" si="4"/>
        <v>-</v>
      </c>
      <c r="F57" s="34" t="str">
        <f t="shared" si="0"/>
        <v>-</v>
      </c>
      <c r="G57" s="54"/>
      <c r="H57" s="31" t="str">
        <f t="shared" si="5"/>
        <v>-</v>
      </c>
      <c r="I57" s="55" t="str">
        <f t="shared" si="1"/>
        <v>-</v>
      </c>
      <c r="J57" s="22"/>
      <c r="K57" s="22"/>
      <c r="L57" s="22"/>
      <c r="M57" s="24"/>
      <c r="N57" s="118"/>
    </row>
    <row r="58" spans="1:14" ht="13.5">
      <c r="A58" s="76"/>
      <c r="B58" s="118"/>
      <c r="C58" s="34"/>
      <c r="D58" s="53"/>
      <c r="E58" s="31" t="str">
        <f t="shared" si="4"/>
        <v>-</v>
      </c>
      <c r="F58" s="34" t="str">
        <f t="shared" si="0"/>
        <v>-</v>
      </c>
      <c r="G58" s="54"/>
      <c r="H58" s="31" t="str">
        <f t="shared" si="5"/>
        <v>-</v>
      </c>
      <c r="I58" s="55" t="str">
        <f t="shared" si="1"/>
        <v>-</v>
      </c>
      <c r="J58" s="22"/>
      <c r="K58" s="22"/>
      <c r="L58" s="22"/>
      <c r="M58" s="24"/>
      <c r="N58" s="118"/>
    </row>
    <row r="59" spans="1:14" ht="13.5">
      <c r="A59" s="76"/>
      <c r="B59" s="118"/>
      <c r="C59" s="34"/>
      <c r="D59" s="53"/>
      <c r="E59" s="31" t="str">
        <f t="shared" si="4"/>
        <v>-</v>
      </c>
      <c r="F59" s="34" t="str">
        <f t="shared" si="0"/>
        <v>-</v>
      </c>
      <c r="G59" s="54"/>
      <c r="H59" s="31" t="str">
        <f t="shared" si="5"/>
        <v>-</v>
      </c>
      <c r="I59" s="55" t="str">
        <f t="shared" si="1"/>
        <v>-</v>
      </c>
      <c r="J59" s="22"/>
      <c r="K59" s="22"/>
      <c r="L59" s="22"/>
      <c r="M59" s="24"/>
      <c r="N59" s="118"/>
    </row>
    <row r="60" spans="1:14" ht="13.5">
      <c r="A60" s="76"/>
      <c r="B60" s="118"/>
      <c r="C60" s="34"/>
      <c r="D60" s="53"/>
      <c r="E60" s="31" t="str">
        <f t="shared" si="4"/>
        <v>-</v>
      </c>
      <c r="F60" s="34" t="str">
        <f t="shared" si="0"/>
        <v>-</v>
      </c>
      <c r="G60" s="54"/>
      <c r="H60" s="31" t="str">
        <f t="shared" si="5"/>
        <v>-</v>
      </c>
      <c r="I60" s="55" t="str">
        <f t="shared" si="1"/>
        <v>-</v>
      </c>
      <c r="J60" s="22"/>
      <c r="K60" s="22"/>
      <c r="L60" s="22"/>
      <c r="M60" s="24"/>
      <c r="N60" s="97"/>
    </row>
    <row r="61" spans="1:14" ht="13.5">
      <c r="A61" s="76"/>
      <c r="B61" s="118"/>
      <c r="C61" s="34"/>
      <c r="D61" s="53"/>
      <c r="E61" s="31" t="str">
        <f t="shared" si="4"/>
        <v>-</v>
      </c>
      <c r="F61" s="34" t="str">
        <f t="shared" si="0"/>
        <v>-</v>
      </c>
      <c r="G61" s="54"/>
      <c r="H61" s="31" t="str">
        <f t="shared" si="5"/>
        <v>-</v>
      </c>
      <c r="I61" s="55" t="str">
        <f t="shared" si="1"/>
        <v>-</v>
      </c>
      <c r="J61" s="22"/>
      <c r="K61" s="22"/>
      <c r="L61" s="22"/>
      <c r="M61" s="24"/>
      <c r="N61" s="118"/>
    </row>
    <row r="62" spans="1:14" ht="13.5">
      <c r="A62" s="76"/>
      <c r="B62" s="118"/>
      <c r="C62" s="34"/>
      <c r="D62" s="53"/>
      <c r="E62" s="31" t="str">
        <f t="shared" si="4"/>
        <v>-</v>
      </c>
      <c r="F62" s="34" t="str">
        <f t="shared" si="0"/>
        <v>-</v>
      </c>
      <c r="G62" s="54"/>
      <c r="H62" s="31" t="str">
        <f t="shared" si="5"/>
        <v>-</v>
      </c>
      <c r="I62" s="55" t="str">
        <f t="shared" si="1"/>
        <v>-</v>
      </c>
      <c r="J62" s="22"/>
      <c r="K62" s="22"/>
      <c r="L62" s="22"/>
      <c r="M62" s="24"/>
      <c r="N62" s="118"/>
    </row>
    <row r="63" spans="1:14" ht="13.5">
      <c r="A63" s="76"/>
      <c r="B63" s="118"/>
      <c r="C63" s="34"/>
      <c r="D63" s="53"/>
      <c r="E63" s="31" t="str">
        <f t="shared" si="4"/>
        <v>-</v>
      </c>
      <c r="F63" s="34" t="str">
        <f t="shared" si="0"/>
        <v>-</v>
      </c>
      <c r="G63" s="54"/>
      <c r="H63" s="31" t="str">
        <f t="shared" si="5"/>
        <v>-</v>
      </c>
      <c r="I63" s="55" t="str">
        <f t="shared" si="1"/>
        <v>-</v>
      </c>
      <c r="J63" s="22"/>
      <c r="K63" s="22"/>
      <c r="L63" s="22"/>
      <c r="M63" s="24"/>
      <c r="N63" s="118"/>
    </row>
    <row r="64" spans="1:14" ht="13.5">
      <c r="A64" s="76"/>
      <c r="B64" s="118"/>
      <c r="C64" s="34"/>
      <c r="D64" s="53"/>
      <c r="E64" s="31" t="str">
        <f t="shared" si="4"/>
        <v>-</v>
      </c>
      <c r="F64" s="34" t="str">
        <f t="shared" si="0"/>
        <v>-</v>
      </c>
      <c r="G64" s="54"/>
      <c r="H64" s="31" t="str">
        <f t="shared" si="5"/>
        <v>-</v>
      </c>
      <c r="I64" s="55" t="str">
        <f t="shared" si="1"/>
        <v>-</v>
      </c>
      <c r="J64" s="22"/>
      <c r="K64" s="22"/>
      <c r="L64" s="22"/>
      <c r="M64" s="24"/>
      <c r="N64" s="97"/>
    </row>
    <row r="65" spans="1:14" ht="13.5">
      <c r="A65" s="76"/>
      <c r="B65" s="118"/>
      <c r="C65" s="34"/>
      <c r="D65" s="53"/>
      <c r="E65" s="31" t="str">
        <f t="shared" si="4"/>
        <v>-</v>
      </c>
      <c r="F65" s="34" t="str">
        <f t="shared" si="0"/>
        <v>-</v>
      </c>
      <c r="G65" s="54"/>
      <c r="H65" s="31" t="str">
        <f t="shared" si="5"/>
        <v>-</v>
      </c>
      <c r="I65" s="55" t="str">
        <f t="shared" si="1"/>
        <v>-</v>
      </c>
      <c r="J65" s="22"/>
      <c r="K65" s="22"/>
      <c r="L65" s="22"/>
      <c r="M65" s="24"/>
      <c r="N65" s="97"/>
    </row>
    <row r="66" spans="1:14" ht="13.5">
      <c r="A66" s="76"/>
      <c r="B66" s="118"/>
      <c r="C66" s="34"/>
      <c r="D66" s="53"/>
      <c r="E66" s="31" t="str">
        <f t="shared" si="4"/>
        <v>-</v>
      </c>
      <c r="F66" s="34" t="str">
        <f t="shared" si="0"/>
        <v>-</v>
      </c>
      <c r="G66" s="54"/>
      <c r="H66" s="31" t="str">
        <f t="shared" si="5"/>
        <v>-</v>
      </c>
      <c r="I66" s="55" t="str">
        <f t="shared" si="1"/>
        <v>-</v>
      </c>
      <c r="J66" s="22"/>
      <c r="K66" s="22"/>
      <c r="L66" s="22"/>
      <c r="M66" s="24"/>
      <c r="N66" s="97"/>
    </row>
    <row r="67" spans="1:14" ht="13.5">
      <c r="A67" s="76"/>
      <c r="B67" s="118"/>
      <c r="C67" s="34"/>
      <c r="D67" s="53"/>
      <c r="E67" s="31" t="str">
        <f t="shared" si="4"/>
        <v>-</v>
      </c>
      <c r="F67" s="34" t="str">
        <f t="shared" si="0"/>
        <v>-</v>
      </c>
      <c r="G67" s="54"/>
      <c r="H67" s="31" t="str">
        <f t="shared" si="5"/>
        <v>-</v>
      </c>
      <c r="I67" s="55" t="str">
        <f t="shared" si="1"/>
        <v>-</v>
      </c>
      <c r="J67" s="22"/>
      <c r="K67" s="22"/>
      <c r="L67" s="22"/>
      <c r="M67" s="24"/>
      <c r="N67" s="118"/>
    </row>
    <row r="68" spans="1:14" ht="13.5">
      <c r="A68" s="76"/>
      <c r="B68" s="118"/>
      <c r="C68" s="34"/>
      <c r="D68" s="53"/>
      <c r="E68" s="31" t="str">
        <f t="shared" si="4"/>
        <v>-</v>
      </c>
      <c r="F68" s="34" t="str">
        <f t="shared" si="0"/>
        <v>-</v>
      </c>
      <c r="G68" s="54"/>
      <c r="H68" s="31" t="str">
        <f t="shared" si="5"/>
        <v>-</v>
      </c>
      <c r="I68" s="55" t="str">
        <f t="shared" si="1"/>
        <v>-</v>
      </c>
      <c r="J68" s="22"/>
      <c r="K68" s="22"/>
      <c r="L68" s="22"/>
      <c r="M68" s="24"/>
      <c r="N68" s="118"/>
    </row>
    <row r="69" spans="1:14" ht="13.5">
      <c r="A69" s="77"/>
      <c r="B69" s="129"/>
      <c r="C69" s="34"/>
      <c r="D69" s="53"/>
      <c r="E69" s="31" t="str">
        <f>IF(C69=0,"-",D69/C69)</f>
        <v>-</v>
      </c>
      <c r="F69" s="34" t="str">
        <f t="shared" si="0"/>
        <v>-</v>
      </c>
      <c r="G69" s="54"/>
      <c r="H69" s="31" t="str">
        <f>IF(C69=0,"-",G69/C69)</f>
        <v>-</v>
      </c>
      <c r="I69" s="55" t="str">
        <f t="shared" si="1"/>
        <v>-</v>
      </c>
      <c r="J69" s="22"/>
      <c r="K69" s="22"/>
      <c r="L69" s="22"/>
      <c r="M69" s="24"/>
      <c r="N69" s="97"/>
    </row>
    <row r="70" spans="1:14" ht="13.5">
      <c r="A70" s="76"/>
      <c r="B70" s="118"/>
      <c r="C70" s="34"/>
      <c r="D70" s="53"/>
      <c r="E70" s="31" t="str">
        <f aca="true" t="shared" si="6" ref="E70:E87">IF(C70=0,"-",D70/C70)</f>
        <v>-</v>
      </c>
      <c r="F70" s="34" t="str">
        <f t="shared" si="0"/>
        <v>-</v>
      </c>
      <c r="G70" s="54"/>
      <c r="H70" s="31" t="str">
        <f aca="true" t="shared" si="7" ref="H70:H87">IF(C70=0,"-",G70/C70)</f>
        <v>-</v>
      </c>
      <c r="I70" s="55" t="str">
        <f t="shared" si="1"/>
        <v>-</v>
      </c>
      <c r="J70" s="22"/>
      <c r="K70" s="22"/>
      <c r="L70" s="22"/>
      <c r="M70" s="24"/>
      <c r="N70" s="118"/>
    </row>
    <row r="71" spans="1:14" ht="13.5">
      <c r="A71" s="76"/>
      <c r="B71" s="118"/>
      <c r="C71" s="34"/>
      <c r="D71" s="53"/>
      <c r="E71" s="31" t="str">
        <f t="shared" si="6"/>
        <v>-</v>
      </c>
      <c r="F71" s="34" t="str">
        <f t="shared" si="0"/>
        <v>-</v>
      </c>
      <c r="G71" s="54"/>
      <c r="H71" s="31" t="str">
        <f t="shared" si="7"/>
        <v>-</v>
      </c>
      <c r="I71" s="55" t="str">
        <f t="shared" si="1"/>
        <v>-</v>
      </c>
      <c r="J71" s="22"/>
      <c r="K71" s="22"/>
      <c r="L71" s="22"/>
      <c r="M71" s="24"/>
      <c r="N71" s="118"/>
    </row>
    <row r="72" spans="1:14" ht="13.5">
      <c r="A72" s="76"/>
      <c r="B72" s="118"/>
      <c r="C72" s="34"/>
      <c r="D72" s="53"/>
      <c r="E72" s="31" t="str">
        <f t="shared" si="6"/>
        <v>-</v>
      </c>
      <c r="F72" s="34" t="str">
        <f t="shared" si="0"/>
        <v>-</v>
      </c>
      <c r="G72" s="54"/>
      <c r="H72" s="31" t="str">
        <f t="shared" si="7"/>
        <v>-</v>
      </c>
      <c r="I72" s="55" t="str">
        <f t="shared" si="1"/>
        <v>-</v>
      </c>
      <c r="J72" s="22"/>
      <c r="K72" s="22"/>
      <c r="L72" s="22"/>
      <c r="M72" s="24"/>
      <c r="N72" s="118"/>
    </row>
    <row r="73" spans="1:14" ht="13.5">
      <c r="A73" s="76"/>
      <c r="B73" s="118"/>
      <c r="C73" s="34"/>
      <c r="D73" s="53"/>
      <c r="E73" s="31" t="str">
        <f t="shared" si="6"/>
        <v>-</v>
      </c>
      <c r="F73" s="34" t="str">
        <f t="shared" si="0"/>
        <v>-</v>
      </c>
      <c r="G73" s="54"/>
      <c r="H73" s="31" t="str">
        <f t="shared" si="7"/>
        <v>-</v>
      </c>
      <c r="I73" s="55" t="str">
        <f t="shared" si="1"/>
        <v>-</v>
      </c>
      <c r="J73" s="22"/>
      <c r="K73" s="22"/>
      <c r="L73" s="22"/>
      <c r="M73" s="24"/>
      <c r="N73" s="118"/>
    </row>
    <row r="74" spans="1:14" ht="13.5">
      <c r="A74" s="76"/>
      <c r="B74" s="118"/>
      <c r="C74" s="34"/>
      <c r="D74" s="53"/>
      <c r="E74" s="31" t="str">
        <f t="shared" si="6"/>
        <v>-</v>
      </c>
      <c r="F74" s="34" t="str">
        <f t="shared" si="0"/>
        <v>-</v>
      </c>
      <c r="G74" s="54"/>
      <c r="H74" s="31" t="str">
        <f t="shared" si="7"/>
        <v>-</v>
      </c>
      <c r="I74" s="55" t="str">
        <f t="shared" si="1"/>
        <v>-</v>
      </c>
      <c r="J74" s="22"/>
      <c r="K74" s="22"/>
      <c r="L74" s="22"/>
      <c r="M74" s="24"/>
      <c r="N74" s="118"/>
    </row>
    <row r="75" spans="1:14" ht="13.5">
      <c r="A75" s="76"/>
      <c r="B75" s="118"/>
      <c r="C75" s="34"/>
      <c r="D75" s="53"/>
      <c r="E75" s="31" t="str">
        <f t="shared" si="6"/>
        <v>-</v>
      </c>
      <c r="F75" s="34" t="str">
        <f t="shared" si="0"/>
        <v>-</v>
      </c>
      <c r="G75" s="54"/>
      <c r="H75" s="31" t="str">
        <f t="shared" si="7"/>
        <v>-</v>
      </c>
      <c r="I75" s="55" t="str">
        <f t="shared" si="1"/>
        <v>-</v>
      </c>
      <c r="J75" s="22"/>
      <c r="K75" s="22"/>
      <c r="L75" s="22"/>
      <c r="M75" s="24"/>
      <c r="N75" s="118"/>
    </row>
    <row r="76" spans="1:14" ht="13.5">
      <c r="A76" s="76"/>
      <c r="B76" s="118"/>
      <c r="C76" s="34"/>
      <c r="D76" s="53"/>
      <c r="E76" s="31" t="str">
        <f t="shared" si="6"/>
        <v>-</v>
      </c>
      <c r="F76" s="34" t="str">
        <f aca="true" t="shared" si="8" ref="F76:F110">IF(C76=0,"-",C76+D76)</f>
        <v>-</v>
      </c>
      <c r="G76" s="54"/>
      <c r="H76" s="31" t="str">
        <f t="shared" si="7"/>
        <v>-</v>
      </c>
      <c r="I76" s="55" t="str">
        <f aca="true" t="shared" si="9" ref="I76:I110">IF(C76=0,"-",C76+G76)</f>
        <v>-</v>
      </c>
      <c r="J76" s="22"/>
      <c r="K76" s="22"/>
      <c r="L76" s="22"/>
      <c r="M76" s="24"/>
      <c r="N76" s="118"/>
    </row>
    <row r="77" spans="1:14" ht="13.5">
      <c r="A77" s="76"/>
      <c r="B77" s="118"/>
      <c r="C77" s="34"/>
      <c r="D77" s="53"/>
      <c r="E77" s="31" t="str">
        <f t="shared" si="6"/>
        <v>-</v>
      </c>
      <c r="F77" s="34" t="str">
        <f t="shared" si="8"/>
        <v>-</v>
      </c>
      <c r="G77" s="54"/>
      <c r="H77" s="31" t="str">
        <f t="shared" si="7"/>
        <v>-</v>
      </c>
      <c r="I77" s="55" t="str">
        <f t="shared" si="9"/>
        <v>-</v>
      </c>
      <c r="J77" s="22"/>
      <c r="K77" s="22"/>
      <c r="L77" s="22"/>
      <c r="M77" s="24"/>
      <c r="N77" s="118"/>
    </row>
    <row r="78" spans="1:14" ht="13.5">
      <c r="A78" s="76"/>
      <c r="B78" s="118"/>
      <c r="C78" s="34"/>
      <c r="D78" s="53"/>
      <c r="E78" s="31" t="str">
        <f t="shared" si="6"/>
        <v>-</v>
      </c>
      <c r="F78" s="34" t="str">
        <f t="shared" si="8"/>
        <v>-</v>
      </c>
      <c r="G78" s="54"/>
      <c r="H78" s="31" t="str">
        <f t="shared" si="7"/>
        <v>-</v>
      </c>
      <c r="I78" s="55" t="str">
        <f t="shared" si="9"/>
        <v>-</v>
      </c>
      <c r="J78" s="22"/>
      <c r="K78" s="22"/>
      <c r="L78" s="22"/>
      <c r="M78" s="24"/>
      <c r="N78" s="118"/>
    </row>
    <row r="79" spans="1:14" ht="13.5">
      <c r="A79" s="76"/>
      <c r="B79" s="118"/>
      <c r="C79" s="34"/>
      <c r="D79" s="53"/>
      <c r="E79" s="31" t="str">
        <f t="shared" si="6"/>
        <v>-</v>
      </c>
      <c r="F79" s="34" t="str">
        <f t="shared" si="8"/>
        <v>-</v>
      </c>
      <c r="G79" s="54"/>
      <c r="H79" s="31" t="str">
        <f t="shared" si="7"/>
        <v>-</v>
      </c>
      <c r="I79" s="55" t="str">
        <f t="shared" si="9"/>
        <v>-</v>
      </c>
      <c r="J79" s="22"/>
      <c r="K79" s="22"/>
      <c r="L79" s="22"/>
      <c r="M79" s="24"/>
      <c r="N79" s="118"/>
    </row>
    <row r="80" spans="1:14" ht="13.5">
      <c r="A80" s="76"/>
      <c r="B80" s="118"/>
      <c r="C80" s="34"/>
      <c r="D80" s="53"/>
      <c r="E80" s="31" t="str">
        <f t="shared" si="6"/>
        <v>-</v>
      </c>
      <c r="F80" s="34" t="str">
        <f t="shared" si="8"/>
        <v>-</v>
      </c>
      <c r="G80" s="54"/>
      <c r="H80" s="31" t="str">
        <f t="shared" si="7"/>
        <v>-</v>
      </c>
      <c r="I80" s="55" t="str">
        <f t="shared" si="9"/>
        <v>-</v>
      </c>
      <c r="J80" s="22"/>
      <c r="K80" s="22"/>
      <c r="L80" s="22"/>
      <c r="M80" s="24"/>
      <c r="N80" s="118"/>
    </row>
    <row r="81" spans="1:14" ht="13.5">
      <c r="A81" s="76"/>
      <c r="B81" s="118"/>
      <c r="C81" s="34"/>
      <c r="D81" s="53"/>
      <c r="E81" s="31" t="str">
        <f t="shared" si="6"/>
        <v>-</v>
      </c>
      <c r="F81" s="34" t="str">
        <f t="shared" si="8"/>
        <v>-</v>
      </c>
      <c r="G81" s="54"/>
      <c r="H81" s="31" t="str">
        <f t="shared" si="7"/>
        <v>-</v>
      </c>
      <c r="I81" s="55" t="str">
        <f t="shared" si="9"/>
        <v>-</v>
      </c>
      <c r="J81" s="22"/>
      <c r="K81" s="22"/>
      <c r="L81" s="22"/>
      <c r="M81" s="24"/>
      <c r="N81" s="118"/>
    </row>
    <row r="82" spans="1:14" ht="13.5">
      <c r="A82" s="76"/>
      <c r="B82" s="118"/>
      <c r="C82" s="34"/>
      <c r="D82" s="53"/>
      <c r="E82" s="31" t="str">
        <f t="shared" si="6"/>
        <v>-</v>
      </c>
      <c r="F82" s="34" t="str">
        <f t="shared" si="8"/>
        <v>-</v>
      </c>
      <c r="G82" s="54"/>
      <c r="H82" s="31" t="str">
        <f t="shared" si="7"/>
        <v>-</v>
      </c>
      <c r="I82" s="55" t="str">
        <f t="shared" si="9"/>
        <v>-</v>
      </c>
      <c r="J82" s="22"/>
      <c r="K82" s="22"/>
      <c r="L82" s="22"/>
      <c r="M82" s="24"/>
      <c r="N82" s="118"/>
    </row>
    <row r="83" spans="1:14" ht="13.5">
      <c r="A83" s="76"/>
      <c r="B83" s="118"/>
      <c r="C83" s="34"/>
      <c r="D83" s="53"/>
      <c r="E83" s="31" t="str">
        <f t="shared" si="6"/>
        <v>-</v>
      </c>
      <c r="F83" s="34" t="str">
        <f t="shared" si="8"/>
        <v>-</v>
      </c>
      <c r="G83" s="54"/>
      <c r="H83" s="31" t="str">
        <f t="shared" si="7"/>
        <v>-</v>
      </c>
      <c r="I83" s="55" t="str">
        <f t="shared" si="9"/>
        <v>-</v>
      </c>
      <c r="J83" s="22"/>
      <c r="K83" s="22"/>
      <c r="L83" s="22"/>
      <c r="M83" s="24"/>
      <c r="N83" s="118"/>
    </row>
    <row r="84" spans="1:14" ht="13.5">
      <c r="A84" s="76"/>
      <c r="B84" s="118"/>
      <c r="C84" s="34"/>
      <c r="D84" s="53"/>
      <c r="E84" s="31" t="str">
        <f t="shared" si="6"/>
        <v>-</v>
      </c>
      <c r="F84" s="34" t="str">
        <f t="shared" si="8"/>
        <v>-</v>
      </c>
      <c r="G84" s="54"/>
      <c r="H84" s="31" t="str">
        <f t="shared" si="7"/>
        <v>-</v>
      </c>
      <c r="I84" s="55" t="str">
        <f t="shared" si="9"/>
        <v>-</v>
      </c>
      <c r="J84" s="22"/>
      <c r="K84" s="22"/>
      <c r="L84" s="22"/>
      <c r="M84" s="24"/>
      <c r="N84" s="118"/>
    </row>
    <row r="85" spans="1:14" ht="13.5">
      <c r="A85" s="76"/>
      <c r="B85" s="118"/>
      <c r="C85" s="34"/>
      <c r="D85" s="53"/>
      <c r="E85" s="31" t="str">
        <f t="shared" si="6"/>
        <v>-</v>
      </c>
      <c r="F85" s="34" t="str">
        <f t="shared" si="8"/>
        <v>-</v>
      </c>
      <c r="G85" s="54"/>
      <c r="H85" s="31" t="str">
        <f t="shared" si="7"/>
        <v>-</v>
      </c>
      <c r="I85" s="55" t="str">
        <f t="shared" si="9"/>
        <v>-</v>
      </c>
      <c r="J85" s="22"/>
      <c r="K85" s="22"/>
      <c r="L85" s="22"/>
      <c r="M85" s="24"/>
      <c r="N85" s="118"/>
    </row>
    <row r="86" spans="1:14" ht="13.5">
      <c r="A86" s="76"/>
      <c r="B86" s="118"/>
      <c r="C86" s="34"/>
      <c r="D86" s="53"/>
      <c r="E86" s="31" t="str">
        <f t="shared" si="6"/>
        <v>-</v>
      </c>
      <c r="F86" s="34" t="str">
        <f t="shared" si="8"/>
        <v>-</v>
      </c>
      <c r="G86" s="54"/>
      <c r="H86" s="31" t="str">
        <f t="shared" si="7"/>
        <v>-</v>
      </c>
      <c r="I86" s="55" t="str">
        <f t="shared" si="9"/>
        <v>-</v>
      </c>
      <c r="J86" s="22"/>
      <c r="K86" s="22"/>
      <c r="L86" s="22"/>
      <c r="M86" s="24"/>
      <c r="N86" s="118"/>
    </row>
    <row r="87" spans="1:14" ht="13.5">
      <c r="A87" s="76"/>
      <c r="B87" s="118"/>
      <c r="C87" s="34"/>
      <c r="D87" s="53"/>
      <c r="E87" s="31" t="str">
        <f t="shared" si="6"/>
        <v>-</v>
      </c>
      <c r="F87" s="34" t="str">
        <f t="shared" si="8"/>
        <v>-</v>
      </c>
      <c r="G87" s="54"/>
      <c r="H87" s="31" t="str">
        <f t="shared" si="7"/>
        <v>-</v>
      </c>
      <c r="I87" s="55" t="str">
        <f t="shared" si="9"/>
        <v>-</v>
      </c>
      <c r="J87" s="22"/>
      <c r="K87" s="22"/>
      <c r="L87" s="22"/>
      <c r="M87" s="24"/>
      <c r="N87" s="118"/>
    </row>
    <row r="88" spans="1:14" ht="13.5">
      <c r="A88" s="77"/>
      <c r="B88" s="129"/>
      <c r="C88" s="34"/>
      <c r="D88" s="53"/>
      <c r="E88" s="31" t="str">
        <f>IF(C88=0,"-",D88/C88)</f>
        <v>-</v>
      </c>
      <c r="F88" s="34" t="str">
        <f t="shared" si="8"/>
        <v>-</v>
      </c>
      <c r="G88" s="54"/>
      <c r="H88" s="31" t="str">
        <f>IF(C88=0,"-",G88/C88)</f>
        <v>-</v>
      </c>
      <c r="I88" s="55" t="str">
        <f t="shared" si="9"/>
        <v>-</v>
      </c>
      <c r="J88" s="22"/>
      <c r="K88" s="22"/>
      <c r="L88" s="22"/>
      <c r="M88" s="24"/>
      <c r="N88" s="97"/>
    </row>
    <row r="89" spans="1:14" ht="13.5">
      <c r="A89" s="76"/>
      <c r="B89" s="118"/>
      <c r="C89" s="34"/>
      <c r="D89" s="53"/>
      <c r="E89" s="31" t="str">
        <f>IF(C89=0,"-",D89/C89)</f>
        <v>-</v>
      </c>
      <c r="F89" s="34" t="str">
        <f t="shared" si="8"/>
        <v>-</v>
      </c>
      <c r="G89" s="54"/>
      <c r="H89" s="31" t="str">
        <f>IF(C89=0,"-",G89/C89)</f>
        <v>-</v>
      </c>
      <c r="I89" s="55" t="str">
        <f t="shared" si="9"/>
        <v>-</v>
      </c>
      <c r="J89" s="22"/>
      <c r="K89" s="22"/>
      <c r="L89" s="22"/>
      <c r="M89" s="24"/>
      <c r="N89" s="118"/>
    </row>
    <row r="90" spans="1:14" ht="13.5">
      <c r="A90" s="77"/>
      <c r="B90" s="129"/>
      <c r="C90" s="34"/>
      <c r="D90" s="53"/>
      <c r="E90" s="31" t="str">
        <f>IF(C90=0,"-",D90/C90)</f>
        <v>-</v>
      </c>
      <c r="F90" s="34" t="str">
        <f t="shared" si="8"/>
        <v>-</v>
      </c>
      <c r="G90" s="54"/>
      <c r="H90" s="31" t="str">
        <f>IF(C90=0,"-",G90/C90)</f>
        <v>-</v>
      </c>
      <c r="I90" s="55" t="str">
        <f t="shared" si="9"/>
        <v>-</v>
      </c>
      <c r="J90" s="22"/>
      <c r="K90" s="22"/>
      <c r="L90" s="22"/>
      <c r="M90" s="24"/>
      <c r="N90" s="97"/>
    </row>
    <row r="91" spans="1:14" ht="13.5">
      <c r="A91" s="76"/>
      <c r="B91" s="118"/>
      <c r="C91" s="34"/>
      <c r="D91" s="53"/>
      <c r="E91" s="31" t="str">
        <f aca="true" t="shared" si="10" ref="E91:E106">IF(C91=0,"-",D91/C91)</f>
        <v>-</v>
      </c>
      <c r="F91" s="34" t="str">
        <f t="shared" si="8"/>
        <v>-</v>
      </c>
      <c r="G91" s="54"/>
      <c r="H91" s="31" t="str">
        <f aca="true" t="shared" si="11" ref="H91:H106">IF(C91=0,"-",G91/C91)</f>
        <v>-</v>
      </c>
      <c r="I91" s="55" t="str">
        <f t="shared" si="9"/>
        <v>-</v>
      </c>
      <c r="J91" s="22"/>
      <c r="K91" s="22"/>
      <c r="L91" s="22"/>
      <c r="M91" s="24"/>
      <c r="N91" s="118"/>
    </row>
    <row r="92" spans="1:14" ht="13.5">
      <c r="A92" s="76"/>
      <c r="B92" s="118"/>
      <c r="C92" s="34"/>
      <c r="D92" s="53"/>
      <c r="E92" s="31" t="str">
        <f t="shared" si="10"/>
        <v>-</v>
      </c>
      <c r="F92" s="34" t="str">
        <f t="shared" si="8"/>
        <v>-</v>
      </c>
      <c r="G92" s="54"/>
      <c r="H92" s="31" t="str">
        <f t="shared" si="11"/>
        <v>-</v>
      </c>
      <c r="I92" s="55" t="str">
        <f t="shared" si="9"/>
        <v>-</v>
      </c>
      <c r="J92" s="22"/>
      <c r="K92" s="22"/>
      <c r="L92" s="22"/>
      <c r="M92" s="24"/>
      <c r="N92" s="118"/>
    </row>
    <row r="93" spans="1:14" ht="13.5">
      <c r="A93" s="76"/>
      <c r="B93" s="118"/>
      <c r="C93" s="34"/>
      <c r="D93" s="53"/>
      <c r="E93" s="31" t="str">
        <f t="shared" si="10"/>
        <v>-</v>
      </c>
      <c r="F93" s="34" t="str">
        <f t="shared" si="8"/>
        <v>-</v>
      </c>
      <c r="G93" s="54"/>
      <c r="H93" s="31" t="str">
        <f t="shared" si="11"/>
        <v>-</v>
      </c>
      <c r="I93" s="55" t="str">
        <f t="shared" si="9"/>
        <v>-</v>
      </c>
      <c r="J93" s="22"/>
      <c r="K93" s="22"/>
      <c r="L93" s="22"/>
      <c r="M93" s="24"/>
      <c r="N93" s="118"/>
    </row>
    <row r="94" spans="1:14" ht="13.5">
      <c r="A94" s="76"/>
      <c r="B94" s="118"/>
      <c r="C94" s="34"/>
      <c r="D94" s="53"/>
      <c r="E94" s="31" t="str">
        <f t="shared" si="10"/>
        <v>-</v>
      </c>
      <c r="F94" s="34" t="str">
        <f t="shared" si="8"/>
        <v>-</v>
      </c>
      <c r="G94" s="54"/>
      <c r="H94" s="31" t="str">
        <f t="shared" si="11"/>
        <v>-</v>
      </c>
      <c r="I94" s="55" t="str">
        <f t="shared" si="9"/>
        <v>-</v>
      </c>
      <c r="J94" s="22"/>
      <c r="K94" s="22"/>
      <c r="L94" s="22"/>
      <c r="M94" s="24"/>
      <c r="N94" s="118"/>
    </row>
    <row r="95" spans="1:14" ht="13.5">
      <c r="A95" s="76"/>
      <c r="B95" s="118"/>
      <c r="C95" s="34"/>
      <c r="D95" s="53"/>
      <c r="E95" s="31" t="str">
        <f t="shared" si="10"/>
        <v>-</v>
      </c>
      <c r="F95" s="34" t="str">
        <f t="shared" si="8"/>
        <v>-</v>
      </c>
      <c r="G95" s="54"/>
      <c r="H95" s="31" t="str">
        <f t="shared" si="11"/>
        <v>-</v>
      </c>
      <c r="I95" s="55" t="str">
        <f t="shared" si="9"/>
        <v>-</v>
      </c>
      <c r="J95" s="22"/>
      <c r="K95" s="22"/>
      <c r="L95" s="22"/>
      <c r="M95" s="24"/>
      <c r="N95" s="118"/>
    </row>
    <row r="96" spans="1:14" ht="13.5">
      <c r="A96" s="76"/>
      <c r="B96" s="118"/>
      <c r="C96" s="34"/>
      <c r="D96" s="53"/>
      <c r="E96" s="31" t="str">
        <f t="shared" si="10"/>
        <v>-</v>
      </c>
      <c r="F96" s="34" t="str">
        <f t="shared" si="8"/>
        <v>-</v>
      </c>
      <c r="G96" s="54"/>
      <c r="H96" s="31" t="str">
        <f t="shared" si="11"/>
        <v>-</v>
      </c>
      <c r="I96" s="55" t="str">
        <f t="shared" si="9"/>
        <v>-</v>
      </c>
      <c r="J96" s="22"/>
      <c r="K96" s="22"/>
      <c r="L96" s="22"/>
      <c r="M96" s="24"/>
      <c r="N96" s="118"/>
    </row>
    <row r="97" spans="1:14" ht="13.5">
      <c r="A97" s="76"/>
      <c r="B97" s="118"/>
      <c r="C97" s="34"/>
      <c r="D97" s="53"/>
      <c r="E97" s="31" t="str">
        <f t="shared" si="10"/>
        <v>-</v>
      </c>
      <c r="F97" s="34" t="str">
        <f t="shared" si="8"/>
        <v>-</v>
      </c>
      <c r="G97" s="54"/>
      <c r="H97" s="31" t="str">
        <f t="shared" si="11"/>
        <v>-</v>
      </c>
      <c r="I97" s="55" t="str">
        <f t="shared" si="9"/>
        <v>-</v>
      </c>
      <c r="J97" s="22"/>
      <c r="K97" s="22"/>
      <c r="L97" s="22"/>
      <c r="M97" s="24"/>
      <c r="N97" s="118"/>
    </row>
    <row r="98" spans="1:14" ht="13.5">
      <c r="A98" s="76"/>
      <c r="B98" s="118"/>
      <c r="C98" s="34"/>
      <c r="D98" s="53"/>
      <c r="E98" s="31" t="str">
        <f t="shared" si="10"/>
        <v>-</v>
      </c>
      <c r="F98" s="34" t="str">
        <f t="shared" si="8"/>
        <v>-</v>
      </c>
      <c r="G98" s="54"/>
      <c r="H98" s="31" t="str">
        <f t="shared" si="11"/>
        <v>-</v>
      </c>
      <c r="I98" s="55" t="str">
        <f t="shared" si="9"/>
        <v>-</v>
      </c>
      <c r="J98" s="22"/>
      <c r="K98" s="22"/>
      <c r="L98" s="22"/>
      <c r="M98" s="24"/>
      <c r="N98" s="118"/>
    </row>
    <row r="99" spans="1:14" ht="13.5">
      <c r="A99" s="76"/>
      <c r="B99" s="118"/>
      <c r="C99" s="34"/>
      <c r="D99" s="53"/>
      <c r="E99" s="31" t="str">
        <f t="shared" si="10"/>
        <v>-</v>
      </c>
      <c r="F99" s="34" t="str">
        <f t="shared" si="8"/>
        <v>-</v>
      </c>
      <c r="G99" s="54"/>
      <c r="H99" s="31" t="str">
        <f t="shared" si="11"/>
        <v>-</v>
      </c>
      <c r="I99" s="55" t="str">
        <f t="shared" si="9"/>
        <v>-</v>
      </c>
      <c r="J99" s="22"/>
      <c r="K99" s="22"/>
      <c r="L99" s="22"/>
      <c r="M99" s="24"/>
      <c r="N99" s="118"/>
    </row>
    <row r="100" spans="1:14" ht="13.5">
      <c r="A100" s="76"/>
      <c r="B100" s="118"/>
      <c r="C100" s="34"/>
      <c r="D100" s="53"/>
      <c r="E100" s="31" t="str">
        <f t="shared" si="10"/>
        <v>-</v>
      </c>
      <c r="F100" s="34" t="str">
        <f t="shared" si="8"/>
        <v>-</v>
      </c>
      <c r="G100" s="54"/>
      <c r="H100" s="31" t="str">
        <f t="shared" si="11"/>
        <v>-</v>
      </c>
      <c r="I100" s="55" t="str">
        <f t="shared" si="9"/>
        <v>-</v>
      </c>
      <c r="J100" s="22"/>
      <c r="K100" s="22"/>
      <c r="L100" s="22"/>
      <c r="M100" s="24"/>
      <c r="N100" s="118"/>
    </row>
    <row r="101" spans="1:14" ht="13.5">
      <c r="A101" s="76"/>
      <c r="B101" s="118"/>
      <c r="C101" s="34"/>
      <c r="D101" s="53"/>
      <c r="E101" s="31" t="str">
        <f t="shared" si="10"/>
        <v>-</v>
      </c>
      <c r="F101" s="34" t="str">
        <f t="shared" si="8"/>
        <v>-</v>
      </c>
      <c r="G101" s="54"/>
      <c r="H101" s="31" t="str">
        <f t="shared" si="11"/>
        <v>-</v>
      </c>
      <c r="I101" s="55" t="str">
        <f t="shared" si="9"/>
        <v>-</v>
      </c>
      <c r="J101" s="22"/>
      <c r="K101" s="22"/>
      <c r="L101" s="22"/>
      <c r="M101" s="24"/>
      <c r="N101" s="118"/>
    </row>
    <row r="102" spans="1:14" ht="13.5">
      <c r="A102" s="76"/>
      <c r="B102" s="118"/>
      <c r="C102" s="34"/>
      <c r="D102" s="53"/>
      <c r="E102" s="31" t="str">
        <f t="shared" si="10"/>
        <v>-</v>
      </c>
      <c r="F102" s="34" t="str">
        <f t="shared" si="8"/>
        <v>-</v>
      </c>
      <c r="G102" s="54"/>
      <c r="H102" s="31" t="str">
        <f t="shared" si="11"/>
        <v>-</v>
      </c>
      <c r="I102" s="55" t="str">
        <f t="shared" si="9"/>
        <v>-</v>
      </c>
      <c r="J102" s="22"/>
      <c r="K102" s="22"/>
      <c r="L102" s="22"/>
      <c r="M102" s="24"/>
      <c r="N102" s="118"/>
    </row>
    <row r="103" spans="1:14" ht="13.5">
      <c r="A103" s="76"/>
      <c r="B103" s="118"/>
      <c r="C103" s="34"/>
      <c r="D103" s="53"/>
      <c r="E103" s="31" t="str">
        <f t="shared" si="10"/>
        <v>-</v>
      </c>
      <c r="F103" s="34" t="str">
        <f t="shared" si="8"/>
        <v>-</v>
      </c>
      <c r="G103" s="54"/>
      <c r="H103" s="31" t="str">
        <f t="shared" si="11"/>
        <v>-</v>
      </c>
      <c r="I103" s="55" t="str">
        <f t="shared" si="9"/>
        <v>-</v>
      </c>
      <c r="J103" s="22"/>
      <c r="K103" s="22"/>
      <c r="L103" s="22"/>
      <c r="M103" s="24"/>
      <c r="N103" s="118"/>
    </row>
    <row r="104" spans="1:14" ht="13.5">
      <c r="A104" s="76"/>
      <c r="B104" s="118"/>
      <c r="C104" s="34"/>
      <c r="D104" s="53"/>
      <c r="E104" s="31" t="str">
        <f t="shared" si="10"/>
        <v>-</v>
      </c>
      <c r="F104" s="34" t="str">
        <f t="shared" si="8"/>
        <v>-</v>
      </c>
      <c r="G104" s="54"/>
      <c r="H104" s="31" t="str">
        <f t="shared" si="11"/>
        <v>-</v>
      </c>
      <c r="I104" s="55" t="str">
        <f t="shared" si="9"/>
        <v>-</v>
      </c>
      <c r="J104" s="22"/>
      <c r="K104" s="22"/>
      <c r="L104" s="22"/>
      <c r="M104" s="24"/>
      <c r="N104" s="118"/>
    </row>
    <row r="105" spans="1:14" ht="13.5">
      <c r="A105" s="76"/>
      <c r="B105" s="118"/>
      <c r="C105" s="34"/>
      <c r="D105" s="53"/>
      <c r="E105" s="31" t="str">
        <f t="shared" si="10"/>
        <v>-</v>
      </c>
      <c r="F105" s="34" t="str">
        <f t="shared" si="8"/>
        <v>-</v>
      </c>
      <c r="G105" s="54"/>
      <c r="H105" s="31" t="str">
        <f t="shared" si="11"/>
        <v>-</v>
      </c>
      <c r="I105" s="55" t="str">
        <f t="shared" si="9"/>
        <v>-</v>
      </c>
      <c r="J105" s="22"/>
      <c r="K105" s="22"/>
      <c r="L105" s="22"/>
      <c r="M105" s="24"/>
      <c r="N105" s="118"/>
    </row>
    <row r="106" spans="1:14" ht="13.5">
      <c r="A106" s="76"/>
      <c r="B106" s="118"/>
      <c r="C106" s="34"/>
      <c r="D106" s="53"/>
      <c r="E106" s="31" t="str">
        <f t="shared" si="10"/>
        <v>-</v>
      </c>
      <c r="F106" s="34" t="str">
        <f t="shared" si="8"/>
        <v>-</v>
      </c>
      <c r="G106" s="54"/>
      <c r="H106" s="31" t="str">
        <f t="shared" si="11"/>
        <v>-</v>
      </c>
      <c r="I106" s="55" t="str">
        <f t="shared" si="9"/>
        <v>-</v>
      </c>
      <c r="J106" s="22"/>
      <c r="K106" s="22"/>
      <c r="L106" s="22"/>
      <c r="M106" s="24"/>
      <c r="N106" s="118"/>
    </row>
    <row r="107" spans="1:14" ht="13.5">
      <c r="A107" s="77"/>
      <c r="B107" s="129"/>
      <c r="C107" s="34"/>
      <c r="D107" s="53"/>
      <c r="E107" s="31" t="str">
        <f>IF(C107=0,"-",D107/C107)</f>
        <v>-</v>
      </c>
      <c r="F107" s="34" t="str">
        <f t="shared" si="8"/>
        <v>-</v>
      </c>
      <c r="G107" s="54"/>
      <c r="H107" s="31" t="str">
        <f>IF(C107=0,"-",G107/C107)</f>
        <v>-</v>
      </c>
      <c r="I107" s="55" t="str">
        <f t="shared" si="9"/>
        <v>-</v>
      </c>
      <c r="J107" s="22"/>
      <c r="K107" s="22"/>
      <c r="L107" s="22"/>
      <c r="M107" s="24"/>
      <c r="N107" s="97"/>
    </row>
    <row r="108" spans="1:14" ht="13.5">
      <c r="A108" s="77"/>
      <c r="B108" s="129"/>
      <c r="C108" s="34"/>
      <c r="D108" s="53"/>
      <c r="E108" s="31" t="str">
        <f>IF(C108=0,"-",D108/C108)</f>
        <v>-</v>
      </c>
      <c r="F108" s="34" t="str">
        <f t="shared" si="8"/>
        <v>-</v>
      </c>
      <c r="G108" s="54"/>
      <c r="H108" s="31" t="str">
        <f>IF(C108=0,"-",G108/C108)</f>
        <v>-</v>
      </c>
      <c r="I108" s="55" t="str">
        <f t="shared" si="9"/>
        <v>-</v>
      </c>
      <c r="J108" s="22"/>
      <c r="K108" s="22"/>
      <c r="L108" s="22"/>
      <c r="M108" s="24"/>
      <c r="N108" s="97"/>
    </row>
    <row r="109" spans="1:14" ht="13.5">
      <c r="A109" s="76"/>
      <c r="B109" s="118"/>
      <c r="C109" s="34"/>
      <c r="D109" s="53"/>
      <c r="E109" s="31" t="str">
        <f>IF(C109=0,"-",D109/C109)</f>
        <v>-</v>
      </c>
      <c r="F109" s="34" t="str">
        <f t="shared" si="8"/>
        <v>-</v>
      </c>
      <c r="G109" s="54"/>
      <c r="H109" s="31" t="str">
        <f>IF(C109=0,"-",G109/C109)</f>
        <v>-</v>
      </c>
      <c r="I109" s="55" t="str">
        <f t="shared" si="9"/>
        <v>-</v>
      </c>
      <c r="J109" s="22"/>
      <c r="K109" s="22"/>
      <c r="L109" s="22"/>
      <c r="M109" s="24"/>
      <c r="N109" s="118"/>
    </row>
    <row r="110" spans="1:14" ht="14.25" thickBot="1">
      <c r="A110" s="78"/>
      <c r="B110" s="100"/>
      <c r="C110" s="34"/>
      <c r="D110" s="53"/>
      <c r="E110" s="31" t="str">
        <f>IF(C110=0,"-",D110/C110)</f>
        <v>-</v>
      </c>
      <c r="F110" s="34" t="str">
        <f t="shared" si="8"/>
        <v>-</v>
      </c>
      <c r="G110" s="86"/>
      <c r="H110" s="84" t="str">
        <f>IF(C110=0,"-",G110/C110)</f>
        <v>-</v>
      </c>
      <c r="I110" s="87" t="str">
        <f t="shared" si="9"/>
        <v>-</v>
      </c>
      <c r="J110" s="82"/>
      <c r="K110" s="82"/>
      <c r="L110" s="82"/>
      <c r="M110" s="85"/>
      <c r="N110" s="97"/>
    </row>
    <row r="111" spans="1:23" s="4" customFormat="1" ht="14.25" thickBot="1">
      <c r="A111" s="49" t="s">
        <v>14</v>
      </c>
      <c r="B111" s="17"/>
      <c r="C111" s="104">
        <f>SUBTOTAL(109,'100 rader'!$C$11:$C$110)</f>
        <v>0</v>
      </c>
      <c r="D111" s="105">
        <f>SUBTOTAL(109,'100 rader'!$D$11:$D$110)</f>
        <v>0</v>
      </c>
      <c r="E111" s="111">
        <f>_xlfn.IFERROR(D111/C111,0)</f>
        <v>0</v>
      </c>
      <c r="F111" s="105">
        <f>SUBTOTAL(109,'100 rader'!$F$11:$F$110)</f>
        <v>0</v>
      </c>
      <c r="G111" s="62">
        <f>SUM(G11:G110)</f>
        <v>0</v>
      </c>
      <c r="H111" s="116">
        <f>_xlfn.IFERROR(G111/C111,0)</f>
        <v>0</v>
      </c>
      <c r="I111" s="117">
        <f>SUBTOTAL(109,'100 rader'!$I$11:$I$110)</f>
        <v>0</v>
      </c>
      <c r="J111" s="61"/>
      <c r="K111" s="32"/>
      <c r="L111" s="17"/>
      <c r="M111" s="60"/>
      <c r="N111" s="119"/>
      <c r="O111" s="101"/>
      <c r="P111" s="102"/>
      <c r="Q111" s="102"/>
      <c r="R111" s="102"/>
      <c r="S111" s="102"/>
      <c r="T111" s="102"/>
      <c r="U111" s="47"/>
      <c r="V111" s="47"/>
      <c r="W111" s="47"/>
    </row>
    <row r="112" spans="1:21" ht="13.5">
      <c r="A112" s="2"/>
      <c r="B112" s="2"/>
      <c r="C112" s="2"/>
      <c r="D112" s="2"/>
      <c r="E112" s="2"/>
      <c r="F112" s="2"/>
      <c r="G112" s="2"/>
      <c r="H112" s="2"/>
      <c r="I112" s="2"/>
      <c r="J112" s="2"/>
      <c r="K112" s="27"/>
      <c r="L112" s="2"/>
      <c r="M112" s="2"/>
      <c r="N112" s="2"/>
      <c r="O112" s="2"/>
      <c r="P112" s="2"/>
      <c r="Q112" s="2"/>
      <c r="R112" s="2"/>
      <c r="S112" s="2"/>
      <c r="T112" s="2"/>
      <c r="U112" s="2"/>
    </row>
  </sheetData>
  <sheetProtection sheet="1" objects="1" scenarios="1"/>
  <conditionalFormatting sqref="D111">
    <cfRule type="expression" priority="10" dxfId="1">
      <formula>D11:D110&lt;D8</formula>
    </cfRule>
    <cfRule type="expression" priority="12" dxfId="1">
      <formula>$D$111&lt;$D$6</formula>
    </cfRule>
  </conditionalFormatting>
  <conditionalFormatting sqref="G111">
    <cfRule type="expression" priority="11" dxfId="1">
      <formula>$G$111&lt;$D$6</formula>
    </cfRule>
  </conditionalFormatting>
  <conditionalFormatting sqref="D11:D110">
    <cfRule type="containsBlanks" priority="3" dxfId="0" stopIfTrue="1">
      <formula>LEN(TRIM(D11))=0</formula>
    </cfRule>
    <cfRule type="cellIs" priority="9" dxfId="1" operator="lessThan" stopIfTrue="1">
      <formula>$D$8</formula>
    </cfRule>
  </conditionalFormatting>
  <conditionalFormatting sqref="E111">
    <cfRule type="expression" priority="8" dxfId="1">
      <formula>$E$111&lt;$D$5</formula>
    </cfRule>
  </conditionalFormatting>
  <conditionalFormatting sqref="H111">
    <cfRule type="expression" priority="7" dxfId="1">
      <formula>$H$111&lt;$D$5</formula>
    </cfRule>
  </conditionalFormatting>
  <conditionalFormatting sqref="F11:F110">
    <cfRule type="cellIs" priority="6" dxfId="1" operator="lessThan">
      <formula>$D$7</formula>
    </cfRule>
  </conditionalFormatting>
  <conditionalFormatting sqref="I11:I110">
    <cfRule type="containsBlanks" priority="4" dxfId="0" stopIfTrue="1">
      <formula>LEN(TRIM(I11))=0</formula>
    </cfRule>
    <cfRule type="cellIs" priority="5" dxfId="1" operator="lessThan" stopIfTrue="1">
      <formula>$D$7</formula>
    </cfRule>
  </conditionalFormatting>
  <conditionalFormatting sqref="G11:G110">
    <cfRule type="containsBlanks" priority="1" dxfId="0" stopIfTrue="1">
      <formula>LEN(TRIM(G11))=0</formula>
    </cfRule>
    <cfRule type="cellIs" priority="2" dxfId="1" operator="lessThan" stopIfTrue="1">
      <formula>$D$8</formula>
    </cfRule>
  </conditionalFormatting>
  <dataValidations count="1">
    <dataValidation type="list" allowBlank="1" showInputMessage="1" showErrorMessage="1" sqref="J11:J110">
      <formula1>Kön</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4:W212"/>
  <sheetViews>
    <sheetView tabSelected="1" zoomScalePageLayoutView="0" workbookViewId="0" topLeftCell="A1">
      <selection activeCell="A1" sqref="A1"/>
    </sheetView>
  </sheetViews>
  <sheetFormatPr defaultColWidth="9.00390625" defaultRowHeight="14.25"/>
  <cols>
    <col min="1" max="1" width="13.875" style="3" customWidth="1"/>
    <col min="2" max="2" width="0" style="3" hidden="1" customWidth="1"/>
    <col min="3" max="3" width="14.625" style="3" customWidth="1"/>
    <col min="4" max="4" width="12.875" style="3" customWidth="1"/>
    <col min="5" max="5" width="12.625" style="3" customWidth="1"/>
    <col min="6" max="6" width="13.625" style="3" customWidth="1"/>
    <col min="7" max="7" width="13.875" style="3" customWidth="1"/>
    <col min="8" max="8" width="14.125" style="3" customWidth="1"/>
    <col min="9" max="9" width="14.00390625" style="3" customWidth="1"/>
    <col min="10" max="10" width="12.50390625" style="3" customWidth="1"/>
    <col min="11" max="11" width="12.25390625" style="25" customWidth="1"/>
    <col min="12" max="12" width="14.25390625" style="3" customWidth="1"/>
    <col min="13" max="13" width="14.625" style="3" customWidth="1"/>
    <col min="14" max="14" width="41.00390625" style="3" customWidth="1"/>
    <col min="15" max="15" width="11.50390625" style="3" customWidth="1"/>
    <col min="16" max="16" width="12.50390625" style="3" customWidth="1"/>
    <col min="17" max="17" width="17.50390625" style="3" customWidth="1"/>
    <col min="18" max="18" width="14.75390625" style="3" customWidth="1"/>
    <col min="19" max="19" width="13.75390625" style="3" customWidth="1"/>
    <col min="20" max="20" width="13.625" style="3" customWidth="1"/>
    <col min="21" max="21" width="12.125" style="3" customWidth="1"/>
    <col min="22" max="22" width="9.00390625" style="3" customWidth="1"/>
    <col min="23" max="23" width="17.25390625" style="3" customWidth="1"/>
    <col min="24" max="16384" width="9.00390625" style="3" customWidth="1"/>
  </cols>
  <sheetData>
    <row r="2" ht="14.25"/>
    <row r="3" ht="14.25"/>
    <row r="4" spans="1:9" ht="15" thickBot="1">
      <c r="A4"/>
      <c r="B4"/>
      <c r="C4"/>
      <c r="D4"/>
      <c r="E4"/>
      <c r="F4"/>
      <c r="G4"/>
      <c r="H4"/>
      <c r="I4"/>
    </row>
    <row r="5" spans="1:9" ht="14.25" thickBot="1">
      <c r="A5"/>
      <c r="B5"/>
      <c r="C5" s="36" t="s">
        <v>18</v>
      </c>
      <c r="D5" s="109">
        <v>0.02</v>
      </c>
      <c r="E5" s="137" t="s">
        <v>98</v>
      </c>
      <c r="F5"/>
      <c r="G5"/>
      <c r="H5"/>
      <c r="I5"/>
    </row>
    <row r="6" spans="1:11" ht="15" customHeight="1" thickBot="1">
      <c r="A6"/>
      <c r="B6"/>
      <c r="C6" s="36" t="s">
        <v>52</v>
      </c>
      <c r="D6" s="110">
        <f>C211*D5</f>
        <v>0</v>
      </c>
      <c r="E6"/>
      <c r="F6" s="128"/>
      <c r="G6" s="128"/>
      <c r="H6" s="128"/>
      <c r="I6" s="128"/>
      <c r="J6" s="128"/>
      <c r="K6" s="3"/>
    </row>
    <row r="7" spans="1:11" s="4" customFormat="1" ht="15" customHeight="1" thickBot="1">
      <c r="A7"/>
      <c r="B7"/>
      <c r="C7" s="36" t="s">
        <v>35</v>
      </c>
      <c r="D7" s="106"/>
      <c r="E7"/>
      <c r="F7" s="128"/>
      <c r="G7" s="128"/>
      <c r="H7" s="128"/>
      <c r="I7" s="128"/>
      <c r="J7" s="128"/>
      <c r="K7" s="26"/>
    </row>
    <row r="8" spans="1:11" s="4" customFormat="1" ht="14.25" thickBot="1">
      <c r="A8"/>
      <c r="B8"/>
      <c r="C8" s="36" t="s">
        <v>42</v>
      </c>
      <c r="D8" s="112"/>
      <c r="E8"/>
      <c r="F8"/>
      <c r="G8"/>
      <c r="H8"/>
      <c r="I8"/>
      <c r="K8" s="26"/>
    </row>
    <row r="9" spans="1:21" ht="14.25" thickBot="1">
      <c r="A9" s="19"/>
      <c r="B9" s="19"/>
      <c r="C9" s="19"/>
      <c r="D9" s="19"/>
      <c r="E9" s="19"/>
      <c r="F9" s="19"/>
      <c r="G9" s="19"/>
      <c r="H9" s="19"/>
      <c r="I9" s="19"/>
      <c r="J9" s="2"/>
      <c r="K9" s="27"/>
      <c r="L9" s="2"/>
      <c r="M9" s="2"/>
      <c r="N9" s="2"/>
      <c r="O9" s="2"/>
      <c r="P9" s="2"/>
      <c r="Q9" s="2"/>
      <c r="R9" s="41"/>
      <c r="S9" s="41"/>
      <c r="T9" s="2"/>
      <c r="U9" s="2"/>
    </row>
    <row r="10" spans="1:14" s="5" customFormat="1" ht="48" customHeight="1" thickBot="1">
      <c r="A10" s="56" t="s">
        <v>0</v>
      </c>
      <c r="B10" s="13" t="s">
        <v>1</v>
      </c>
      <c r="C10" s="107" t="s">
        <v>5</v>
      </c>
      <c r="D10" s="108" t="s">
        <v>55</v>
      </c>
      <c r="E10" s="115" t="s">
        <v>31</v>
      </c>
      <c r="F10" s="114" t="s">
        <v>9</v>
      </c>
      <c r="G10" s="44" t="s">
        <v>56</v>
      </c>
      <c r="H10" s="44" t="s">
        <v>53</v>
      </c>
      <c r="I10" s="44" t="s">
        <v>54</v>
      </c>
      <c r="J10" s="130" t="s">
        <v>30</v>
      </c>
      <c r="K10" s="131" t="s">
        <v>48</v>
      </c>
      <c r="L10" s="131" t="s">
        <v>50</v>
      </c>
      <c r="M10" s="131" t="s">
        <v>51</v>
      </c>
      <c r="N10" s="120" t="s">
        <v>49</v>
      </c>
    </row>
    <row r="11" spans="1:14" ht="13.5">
      <c r="A11" s="66"/>
      <c r="B11" s="95"/>
      <c r="C11" s="34"/>
      <c r="D11" s="53"/>
      <c r="E11" s="31" t="str">
        <f>IF(C11=0,"-",D11/C11)</f>
        <v>-</v>
      </c>
      <c r="F11" s="34" t="str">
        <f>IF(C11=0,"-",C11+D11)</f>
        <v>-</v>
      </c>
      <c r="G11" s="74"/>
      <c r="H11" s="72" t="str">
        <f>IF(C11=0,"-",G11/C11)</f>
        <v>-</v>
      </c>
      <c r="I11" s="75" t="str">
        <f>IF(C11=0,"-",C11+G11)</f>
        <v>-</v>
      </c>
      <c r="J11" s="70"/>
      <c r="K11" s="70"/>
      <c r="L11" s="70"/>
      <c r="M11" s="73"/>
      <c r="N11" s="96"/>
    </row>
    <row r="12" spans="1:14" ht="13.5">
      <c r="A12" s="76"/>
      <c r="B12" s="94"/>
      <c r="C12" s="34"/>
      <c r="D12" s="53"/>
      <c r="E12" s="31" t="str">
        <f>IF(C12=0,"-",D12/C12)</f>
        <v>-</v>
      </c>
      <c r="F12" s="34" t="str">
        <f aca="true" t="shared" si="0" ref="F12:F75">IF(C12=0,"-",C12+D12)</f>
        <v>-</v>
      </c>
      <c r="G12" s="54"/>
      <c r="H12" s="31" t="str">
        <f>IF(C12=0,"-",G12/C12)</f>
        <v>-</v>
      </c>
      <c r="I12" s="55" t="str">
        <f aca="true" t="shared" si="1" ref="I12:I75">IF(C12=0,"-",C12+G12)</f>
        <v>-</v>
      </c>
      <c r="J12" s="22"/>
      <c r="K12" s="22"/>
      <c r="L12" s="22"/>
      <c r="M12" s="24"/>
      <c r="N12" s="97"/>
    </row>
    <row r="13" spans="1:14" ht="13.5">
      <c r="A13" s="76"/>
      <c r="B13" s="94"/>
      <c r="C13" s="34"/>
      <c r="D13" s="53"/>
      <c r="E13" s="31" t="str">
        <f>IF(C13=0,"-",D13/C13)</f>
        <v>-</v>
      </c>
      <c r="F13" s="34" t="str">
        <f t="shared" si="0"/>
        <v>-</v>
      </c>
      <c r="G13" s="54"/>
      <c r="H13" s="31" t="str">
        <f>IF(C13=0,"-",G13/C13)</f>
        <v>-</v>
      </c>
      <c r="I13" s="55" t="str">
        <f t="shared" si="1"/>
        <v>-</v>
      </c>
      <c r="J13" s="22"/>
      <c r="K13" s="22"/>
      <c r="L13" s="22"/>
      <c r="M13" s="24"/>
      <c r="N13" s="97"/>
    </row>
    <row r="14" spans="1:14" ht="13.5">
      <c r="A14" s="76"/>
      <c r="B14" s="94"/>
      <c r="C14" s="34"/>
      <c r="D14" s="53"/>
      <c r="E14" s="31" t="str">
        <f>IF(C14=0,"-",D14/C14)</f>
        <v>-</v>
      </c>
      <c r="F14" s="34" t="str">
        <f t="shared" si="0"/>
        <v>-</v>
      </c>
      <c r="G14" s="54"/>
      <c r="H14" s="31" t="str">
        <f>IF(C14=0,"-",G14/C14)</f>
        <v>-</v>
      </c>
      <c r="I14" s="55" t="str">
        <f t="shared" si="1"/>
        <v>-</v>
      </c>
      <c r="J14" s="22"/>
      <c r="K14" s="22"/>
      <c r="L14" s="22"/>
      <c r="M14" s="24"/>
      <c r="N14" s="97"/>
    </row>
    <row r="15" spans="1:14" ht="13.5">
      <c r="A15" s="76"/>
      <c r="B15" s="94"/>
      <c r="C15" s="34"/>
      <c r="D15" s="53"/>
      <c r="E15" s="31" t="str">
        <f>IF(C15=0,"-",D15/C15)</f>
        <v>-</v>
      </c>
      <c r="F15" s="34" t="str">
        <f t="shared" si="0"/>
        <v>-</v>
      </c>
      <c r="G15" s="54"/>
      <c r="H15" s="31" t="str">
        <f>IF(C15=0,"-",G15/C15)</f>
        <v>-</v>
      </c>
      <c r="I15" s="55" t="str">
        <f t="shared" si="1"/>
        <v>-</v>
      </c>
      <c r="J15" s="22"/>
      <c r="K15" s="22"/>
      <c r="L15" s="22"/>
      <c r="M15" s="24"/>
      <c r="N15" s="97"/>
    </row>
    <row r="16" spans="1:14" ht="13.5">
      <c r="A16" s="76"/>
      <c r="B16" s="94"/>
      <c r="C16" s="34"/>
      <c r="D16" s="53"/>
      <c r="E16" s="31" t="str">
        <f>IF(C16=0,"-",D16/C16)</f>
        <v>-</v>
      </c>
      <c r="F16" s="34" t="str">
        <f t="shared" si="0"/>
        <v>-</v>
      </c>
      <c r="G16" s="54"/>
      <c r="H16" s="31" t="str">
        <f>IF(C16=0,"-",G16/C16)</f>
        <v>-</v>
      </c>
      <c r="I16" s="55" t="str">
        <f t="shared" si="1"/>
        <v>-</v>
      </c>
      <c r="J16" s="22"/>
      <c r="K16" s="22"/>
      <c r="L16" s="22"/>
      <c r="M16" s="24"/>
      <c r="N16" s="97"/>
    </row>
    <row r="17" spans="1:14" ht="13.5">
      <c r="A17" s="76"/>
      <c r="B17" s="94"/>
      <c r="C17" s="34"/>
      <c r="D17" s="53"/>
      <c r="E17" s="31" t="str">
        <f>IF(C17=0,"-",D17/C17)</f>
        <v>-</v>
      </c>
      <c r="F17" s="34" t="str">
        <f t="shared" si="0"/>
        <v>-</v>
      </c>
      <c r="G17" s="54"/>
      <c r="H17" s="31" t="str">
        <f>IF(C17=0,"-",G17/C17)</f>
        <v>-</v>
      </c>
      <c r="I17" s="55" t="str">
        <f t="shared" si="1"/>
        <v>-</v>
      </c>
      <c r="J17" s="22"/>
      <c r="K17" s="22"/>
      <c r="L17" s="22"/>
      <c r="M17" s="24"/>
      <c r="N17" s="97"/>
    </row>
    <row r="18" spans="1:14" ht="13.5">
      <c r="A18" s="76"/>
      <c r="B18" s="94"/>
      <c r="C18" s="34"/>
      <c r="D18" s="53"/>
      <c r="E18" s="31" t="str">
        <f>IF(C18=0,"-",D18/C18)</f>
        <v>-</v>
      </c>
      <c r="F18" s="34" t="str">
        <f t="shared" si="0"/>
        <v>-</v>
      </c>
      <c r="G18" s="54"/>
      <c r="H18" s="31" t="str">
        <f>IF(C18=0,"-",G18/C18)</f>
        <v>-</v>
      </c>
      <c r="I18" s="55" t="str">
        <f t="shared" si="1"/>
        <v>-</v>
      </c>
      <c r="J18" s="22"/>
      <c r="K18" s="22"/>
      <c r="L18" s="22"/>
      <c r="M18" s="24"/>
      <c r="N18" s="97"/>
    </row>
    <row r="19" spans="1:14" ht="13.5">
      <c r="A19" s="76"/>
      <c r="B19" s="94"/>
      <c r="C19" s="34"/>
      <c r="D19" s="53"/>
      <c r="E19" s="31" t="str">
        <f>IF(C19=0,"-",D19/C19)</f>
        <v>-</v>
      </c>
      <c r="F19" s="34" t="str">
        <f t="shared" si="0"/>
        <v>-</v>
      </c>
      <c r="G19" s="54"/>
      <c r="H19" s="31" t="str">
        <f>IF(C19=0,"-",G19/C19)</f>
        <v>-</v>
      </c>
      <c r="I19" s="55" t="str">
        <f t="shared" si="1"/>
        <v>-</v>
      </c>
      <c r="J19" s="22"/>
      <c r="K19" s="22"/>
      <c r="L19" s="22"/>
      <c r="M19" s="24"/>
      <c r="N19" s="97"/>
    </row>
    <row r="20" spans="1:14" ht="13.5">
      <c r="A20" s="76"/>
      <c r="B20" s="94"/>
      <c r="C20" s="34"/>
      <c r="D20" s="53"/>
      <c r="E20" s="31" t="str">
        <f>IF(C20=0,"-",D20/C20)</f>
        <v>-</v>
      </c>
      <c r="F20" s="34" t="str">
        <f t="shared" si="0"/>
        <v>-</v>
      </c>
      <c r="G20" s="54"/>
      <c r="H20" s="31" t="str">
        <f>IF(C20=0,"-",G20/C20)</f>
        <v>-</v>
      </c>
      <c r="I20" s="55" t="str">
        <f t="shared" si="1"/>
        <v>-</v>
      </c>
      <c r="J20" s="22"/>
      <c r="K20" s="22"/>
      <c r="L20" s="22"/>
      <c r="M20" s="24"/>
      <c r="N20" s="97"/>
    </row>
    <row r="21" spans="1:14" ht="13.5">
      <c r="A21" s="76"/>
      <c r="B21" s="94"/>
      <c r="C21" s="34"/>
      <c r="D21" s="53"/>
      <c r="E21" s="31" t="str">
        <f>IF(C21=0,"-",D21/C21)</f>
        <v>-</v>
      </c>
      <c r="F21" s="34" t="str">
        <f t="shared" si="0"/>
        <v>-</v>
      </c>
      <c r="G21" s="54"/>
      <c r="H21" s="31" t="str">
        <f>IF(C21=0,"-",G21/C21)</f>
        <v>-</v>
      </c>
      <c r="I21" s="55" t="str">
        <f t="shared" si="1"/>
        <v>-</v>
      </c>
      <c r="J21" s="22"/>
      <c r="K21" s="22"/>
      <c r="L21" s="22"/>
      <c r="M21" s="24"/>
      <c r="N21" s="97"/>
    </row>
    <row r="22" spans="1:14" ht="13.5">
      <c r="A22" s="76"/>
      <c r="B22" s="94"/>
      <c r="C22" s="34"/>
      <c r="D22" s="53"/>
      <c r="E22" s="31" t="str">
        <f>IF(C22=0,"-",D22/C22)</f>
        <v>-</v>
      </c>
      <c r="F22" s="34" t="str">
        <f t="shared" si="0"/>
        <v>-</v>
      </c>
      <c r="G22" s="54"/>
      <c r="H22" s="31" t="str">
        <f>IF(C22=0,"-",G22/C22)</f>
        <v>-</v>
      </c>
      <c r="I22" s="55" t="str">
        <f t="shared" si="1"/>
        <v>-</v>
      </c>
      <c r="J22" s="22"/>
      <c r="K22" s="22"/>
      <c r="L22" s="22"/>
      <c r="M22" s="24"/>
      <c r="N22" s="97"/>
    </row>
    <row r="23" spans="1:14" ht="13.5">
      <c r="A23" s="77"/>
      <c r="B23" s="129"/>
      <c r="C23" s="34"/>
      <c r="D23" s="53"/>
      <c r="E23" s="31" t="str">
        <f>IF(C23=0,"-",D23/C23)</f>
        <v>-</v>
      </c>
      <c r="F23" s="34" t="str">
        <f t="shared" si="0"/>
        <v>-</v>
      </c>
      <c r="G23" s="54"/>
      <c r="H23" s="31" t="str">
        <f>IF(C23=0,"-",G23/C23)</f>
        <v>-</v>
      </c>
      <c r="I23" s="55" t="str">
        <f t="shared" si="1"/>
        <v>-</v>
      </c>
      <c r="J23" s="22"/>
      <c r="K23" s="22"/>
      <c r="L23" s="22"/>
      <c r="M23" s="24"/>
      <c r="N23" s="97"/>
    </row>
    <row r="24" spans="1:14" ht="13.5">
      <c r="A24" s="76"/>
      <c r="B24" s="118"/>
      <c r="C24" s="34"/>
      <c r="D24" s="53"/>
      <c r="E24" s="31" t="str">
        <f aca="true" t="shared" si="2" ref="E24:E36">IF(C24=0,"-",D24/C24)</f>
        <v>-</v>
      </c>
      <c r="F24" s="34" t="str">
        <f t="shared" si="0"/>
        <v>-</v>
      </c>
      <c r="G24" s="54"/>
      <c r="H24" s="31" t="str">
        <f aca="true" t="shared" si="3" ref="H24:H36">IF(C24=0,"-",G24/C24)</f>
        <v>-</v>
      </c>
      <c r="I24" s="55" t="str">
        <f t="shared" si="1"/>
        <v>-</v>
      </c>
      <c r="J24" s="22"/>
      <c r="K24" s="22"/>
      <c r="L24" s="22"/>
      <c r="M24" s="24"/>
      <c r="N24" s="97"/>
    </row>
    <row r="25" spans="1:14" ht="13.5">
      <c r="A25" s="76"/>
      <c r="B25" s="118"/>
      <c r="C25" s="34"/>
      <c r="D25" s="53"/>
      <c r="E25" s="31" t="str">
        <f t="shared" si="2"/>
        <v>-</v>
      </c>
      <c r="F25" s="34" t="str">
        <f t="shared" si="0"/>
        <v>-</v>
      </c>
      <c r="G25" s="54"/>
      <c r="H25" s="31" t="str">
        <f t="shared" si="3"/>
        <v>-</v>
      </c>
      <c r="I25" s="55" t="str">
        <f t="shared" si="1"/>
        <v>-</v>
      </c>
      <c r="J25" s="22"/>
      <c r="K25" s="22"/>
      <c r="L25" s="22"/>
      <c r="M25" s="24"/>
      <c r="N25" s="97"/>
    </row>
    <row r="26" spans="1:14" ht="13.5">
      <c r="A26" s="76"/>
      <c r="B26" s="118"/>
      <c r="C26" s="34"/>
      <c r="D26" s="53"/>
      <c r="E26" s="31" t="str">
        <f t="shared" si="2"/>
        <v>-</v>
      </c>
      <c r="F26" s="34" t="str">
        <f t="shared" si="0"/>
        <v>-</v>
      </c>
      <c r="G26" s="54"/>
      <c r="H26" s="31" t="str">
        <f t="shared" si="3"/>
        <v>-</v>
      </c>
      <c r="I26" s="55" t="str">
        <f t="shared" si="1"/>
        <v>-</v>
      </c>
      <c r="J26" s="22"/>
      <c r="K26" s="22"/>
      <c r="L26" s="22"/>
      <c r="M26" s="24"/>
      <c r="N26" s="97"/>
    </row>
    <row r="27" spans="1:14" ht="13.5">
      <c r="A27" s="76"/>
      <c r="B27" s="118"/>
      <c r="C27" s="34"/>
      <c r="D27" s="53"/>
      <c r="E27" s="31" t="str">
        <f t="shared" si="2"/>
        <v>-</v>
      </c>
      <c r="F27" s="34" t="str">
        <f t="shared" si="0"/>
        <v>-</v>
      </c>
      <c r="G27" s="54"/>
      <c r="H27" s="31" t="str">
        <f t="shared" si="3"/>
        <v>-</v>
      </c>
      <c r="I27" s="55" t="str">
        <f t="shared" si="1"/>
        <v>-</v>
      </c>
      <c r="J27" s="22"/>
      <c r="K27" s="22"/>
      <c r="L27" s="22"/>
      <c r="M27" s="24"/>
      <c r="N27" s="97"/>
    </row>
    <row r="28" spans="1:14" ht="13.5">
      <c r="A28" s="76"/>
      <c r="B28" s="118"/>
      <c r="C28" s="34"/>
      <c r="D28" s="53"/>
      <c r="E28" s="31" t="str">
        <f t="shared" si="2"/>
        <v>-</v>
      </c>
      <c r="F28" s="34" t="str">
        <f t="shared" si="0"/>
        <v>-</v>
      </c>
      <c r="G28" s="54"/>
      <c r="H28" s="31" t="str">
        <f t="shared" si="3"/>
        <v>-</v>
      </c>
      <c r="I28" s="55" t="str">
        <f t="shared" si="1"/>
        <v>-</v>
      </c>
      <c r="J28" s="22"/>
      <c r="K28" s="22"/>
      <c r="L28" s="22"/>
      <c r="M28" s="24"/>
      <c r="N28" s="97"/>
    </row>
    <row r="29" spans="1:14" ht="13.5">
      <c r="A29" s="76"/>
      <c r="B29" s="118"/>
      <c r="C29" s="34"/>
      <c r="D29" s="53"/>
      <c r="E29" s="31" t="str">
        <f t="shared" si="2"/>
        <v>-</v>
      </c>
      <c r="F29" s="34" t="str">
        <f t="shared" si="0"/>
        <v>-</v>
      </c>
      <c r="G29" s="54"/>
      <c r="H29" s="31" t="str">
        <f t="shared" si="3"/>
        <v>-</v>
      </c>
      <c r="I29" s="55" t="str">
        <f t="shared" si="1"/>
        <v>-</v>
      </c>
      <c r="J29" s="22"/>
      <c r="K29" s="22"/>
      <c r="L29" s="22"/>
      <c r="M29" s="24"/>
      <c r="N29" s="97"/>
    </row>
    <row r="30" spans="1:14" ht="13.5">
      <c r="A30" s="76"/>
      <c r="B30" s="118"/>
      <c r="C30" s="34"/>
      <c r="D30" s="53"/>
      <c r="E30" s="31" t="str">
        <f t="shared" si="2"/>
        <v>-</v>
      </c>
      <c r="F30" s="34" t="str">
        <f t="shared" si="0"/>
        <v>-</v>
      </c>
      <c r="G30" s="54"/>
      <c r="H30" s="31" t="str">
        <f t="shared" si="3"/>
        <v>-</v>
      </c>
      <c r="I30" s="55" t="str">
        <f t="shared" si="1"/>
        <v>-</v>
      </c>
      <c r="J30" s="22"/>
      <c r="K30" s="22"/>
      <c r="L30" s="22"/>
      <c r="M30" s="24"/>
      <c r="N30" s="97"/>
    </row>
    <row r="31" spans="1:14" ht="13.5">
      <c r="A31" s="76"/>
      <c r="B31" s="118"/>
      <c r="C31" s="34"/>
      <c r="D31" s="53"/>
      <c r="E31" s="31" t="str">
        <f t="shared" si="2"/>
        <v>-</v>
      </c>
      <c r="F31" s="34" t="str">
        <f t="shared" si="0"/>
        <v>-</v>
      </c>
      <c r="G31" s="54"/>
      <c r="H31" s="31" t="str">
        <f t="shared" si="3"/>
        <v>-</v>
      </c>
      <c r="I31" s="55" t="str">
        <f t="shared" si="1"/>
        <v>-</v>
      </c>
      <c r="J31" s="22"/>
      <c r="K31" s="22"/>
      <c r="L31" s="22"/>
      <c r="M31" s="24"/>
      <c r="N31" s="97"/>
    </row>
    <row r="32" spans="1:14" ht="13.5">
      <c r="A32" s="76"/>
      <c r="B32" s="118"/>
      <c r="C32" s="34"/>
      <c r="D32" s="53"/>
      <c r="E32" s="31" t="str">
        <f t="shared" si="2"/>
        <v>-</v>
      </c>
      <c r="F32" s="34" t="str">
        <f t="shared" si="0"/>
        <v>-</v>
      </c>
      <c r="G32" s="54"/>
      <c r="H32" s="31" t="str">
        <f t="shared" si="3"/>
        <v>-</v>
      </c>
      <c r="I32" s="55" t="str">
        <f t="shared" si="1"/>
        <v>-</v>
      </c>
      <c r="J32" s="22"/>
      <c r="K32" s="22"/>
      <c r="L32" s="22"/>
      <c r="M32" s="24"/>
      <c r="N32" s="97"/>
    </row>
    <row r="33" spans="1:14" ht="13.5">
      <c r="A33" s="76"/>
      <c r="B33" s="118"/>
      <c r="C33" s="34"/>
      <c r="D33" s="53"/>
      <c r="E33" s="31" t="str">
        <f t="shared" si="2"/>
        <v>-</v>
      </c>
      <c r="F33" s="34" t="str">
        <f t="shared" si="0"/>
        <v>-</v>
      </c>
      <c r="G33" s="54"/>
      <c r="H33" s="31" t="str">
        <f t="shared" si="3"/>
        <v>-</v>
      </c>
      <c r="I33" s="55" t="str">
        <f t="shared" si="1"/>
        <v>-</v>
      </c>
      <c r="J33" s="22"/>
      <c r="K33" s="22"/>
      <c r="L33" s="22"/>
      <c r="M33" s="24"/>
      <c r="N33" s="97"/>
    </row>
    <row r="34" spans="1:14" ht="13.5">
      <c r="A34" s="76"/>
      <c r="B34" s="118"/>
      <c r="C34" s="34"/>
      <c r="D34" s="53"/>
      <c r="E34" s="31" t="str">
        <f t="shared" si="2"/>
        <v>-</v>
      </c>
      <c r="F34" s="34" t="str">
        <f t="shared" si="0"/>
        <v>-</v>
      </c>
      <c r="G34" s="54"/>
      <c r="H34" s="31" t="str">
        <f t="shared" si="3"/>
        <v>-</v>
      </c>
      <c r="I34" s="55" t="str">
        <f t="shared" si="1"/>
        <v>-</v>
      </c>
      <c r="J34" s="22"/>
      <c r="K34" s="22"/>
      <c r="L34" s="22"/>
      <c r="M34" s="24"/>
      <c r="N34" s="97"/>
    </row>
    <row r="35" spans="1:14" ht="13.5">
      <c r="A35" s="76"/>
      <c r="B35" s="118"/>
      <c r="C35" s="34"/>
      <c r="D35" s="53"/>
      <c r="E35" s="31" t="str">
        <f t="shared" si="2"/>
        <v>-</v>
      </c>
      <c r="F35" s="34" t="str">
        <f t="shared" si="0"/>
        <v>-</v>
      </c>
      <c r="G35" s="54"/>
      <c r="H35" s="31" t="str">
        <f t="shared" si="3"/>
        <v>-</v>
      </c>
      <c r="I35" s="55" t="str">
        <f t="shared" si="1"/>
        <v>-</v>
      </c>
      <c r="J35" s="22"/>
      <c r="K35" s="22"/>
      <c r="L35" s="22"/>
      <c r="M35" s="24"/>
      <c r="N35" s="97"/>
    </row>
    <row r="36" spans="1:14" ht="13.5">
      <c r="A36" s="76"/>
      <c r="B36" s="118"/>
      <c r="C36" s="34"/>
      <c r="D36" s="53"/>
      <c r="E36" s="31" t="str">
        <f t="shared" si="2"/>
        <v>-</v>
      </c>
      <c r="F36" s="34" t="str">
        <f t="shared" si="0"/>
        <v>-</v>
      </c>
      <c r="G36" s="54"/>
      <c r="H36" s="31" t="str">
        <f t="shared" si="3"/>
        <v>-</v>
      </c>
      <c r="I36" s="55" t="str">
        <f t="shared" si="1"/>
        <v>-</v>
      </c>
      <c r="J36" s="22"/>
      <c r="K36" s="22"/>
      <c r="L36" s="22"/>
      <c r="M36" s="24"/>
      <c r="N36" s="97"/>
    </row>
    <row r="37" spans="1:14" ht="13.5">
      <c r="A37" s="77"/>
      <c r="B37" s="129"/>
      <c r="C37" s="34"/>
      <c r="D37" s="53"/>
      <c r="E37" s="31" t="str">
        <f>IF(C37=0,"-",D37/C37)</f>
        <v>-</v>
      </c>
      <c r="F37" s="34" t="str">
        <f t="shared" si="0"/>
        <v>-</v>
      </c>
      <c r="G37" s="54"/>
      <c r="H37" s="31" t="str">
        <f>IF(C37=0,"-",G37/C37)</f>
        <v>-</v>
      </c>
      <c r="I37" s="55" t="str">
        <f t="shared" si="1"/>
        <v>-</v>
      </c>
      <c r="J37" s="22"/>
      <c r="K37" s="22"/>
      <c r="L37" s="22"/>
      <c r="M37" s="24"/>
      <c r="N37" s="97"/>
    </row>
    <row r="38" spans="1:14" ht="13.5">
      <c r="A38" s="77"/>
      <c r="B38" s="129"/>
      <c r="C38" s="34"/>
      <c r="D38" s="53"/>
      <c r="E38" s="31" t="str">
        <f>IF(C38=0,"-",D38/C38)</f>
        <v>-</v>
      </c>
      <c r="F38" s="34" t="str">
        <f t="shared" si="0"/>
        <v>-</v>
      </c>
      <c r="G38" s="54"/>
      <c r="H38" s="31" t="str">
        <f>IF(C38=0,"-",G38/C38)</f>
        <v>-</v>
      </c>
      <c r="I38" s="55" t="str">
        <f t="shared" si="1"/>
        <v>-</v>
      </c>
      <c r="J38" s="22"/>
      <c r="K38" s="22"/>
      <c r="L38" s="22"/>
      <c r="M38" s="24"/>
      <c r="N38" s="97"/>
    </row>
    <row r="39" spans="1:14" ht="13.5">
      <c r="A39" s="77"/>
      <c r="B39" s="129"/>
      <c r="C39" s="34"/>
      <c r="D39" s="53"/>
      <c r="E39" s="31" t="str">
        <f>IF(C39=0,"-",D39/C39)</f>
        <v>-</v>
      </c>
      <c r="F39" s="34" t="str">
        <f t="shared" si="0"/>
        <v>-</v>
      </c>
      <c r="G39" s="54"/>
      <c r="H39" s="31" t="str">
        <f>IF(C39=0,"-",G39/C39)</f>
        <v>-</v>
      </c>
      <c r="I39" s="55" t="str">
        <f t="shared" si="1"/>
        <v>-</v>
      </c>
      <c r="J39" s="22"/>
      <c r="K39" s="22"/>
      <c r="L39" s="22"/>
      <c r="M39" s="24"/>
      <c r="N39" s="97"/>
    </row>
    <row r="40" spans="1:14" ht="13.5">
      <c r="A40" s="77"/>
      <c r="B40" s="129"/>
      <c r="C40" s="34"/>
      <c r="D40" s="53"/>
      <c r="E40" s="31" t="str">
        <f>IF(C40=0,"-",D40/C40)</f>
        <v>-</v>
      </c>
      <c r="F40" s="34" t="str">
        <f t="shared" si="0"/>
        <v>-</v>
      </c>
      <c r="G40" s="54"/>
      <c r="H40" s="31" t="str">
        <f>IF(C40=0,"-",G40/C40)</f>
        <v>-</v>
      </c>
      <c r="I40" s="55" t="str">
        <f t="shared" si="1"/>
        <v>-</v>
      </c>
      <c r="J40" s="22"/>
      <c r="K40" s="22"/>
      <c r="L40" s="22"/>
      <c r="M40" s="24"/>
      <c r="N40" s="97"/>
    </row>
    <row r="41" spans="1:14" ht="13.5">
      <c r="A41" s="76"/>
      <c r="B41" s="118"/>
      <c r="C41" s="34"/>
      <c r="D41" s="53"/>
      <c r="E41" s="31" t="str">
        <f>IF(C41=0,"-",D41/C41)</f>
        <v>-</v>
      </c>
      <c r="F41" s="34" t="str">
        <f t="shared" si="0"/>
        <v>-</v>
      </c>
      <c r="G41" s="54"/>
      <c r="H41" s="31" t="str">
        <f>IF(C41=0,"-",G41/C41)</f>
        <v>-</v>
      </c>
      <c r="I41" s="55" t="str">
        <f t="shared" si="1"/>
        <v>-</v>
      </c>
      <c r="J41" s="22"/>
      <c r="K41" s="22"/>
      <c r="L41" s="22"/>
      <c r="M41" s="24"/>
      <c r="N41" s="97"/>
    </row>
    <row r="42" spans="1:14" ht="13.5">
      <c r="A42" s="76"/>
      <c r="B42" s="118"/>
      <c r="C42" s="34"/>
      <c r="D42" s="53"/>
      <c r="E42" s="31" t="str">
        <f>IF(C42=0,"-",D42/C42)</f>
        <v>-</v>
      </c>
      <c r="F42" s="34" t="str">
        <f t="shared" si="0"/>
        <v>-</v>
      </c>
      <c r="G42" s="54"/>
      <c r="H42" s="31" t="str">
        <f>IF(C42=0,"-",G42/C42)</f>
        <v>-</v>
      </c>
      <c r="I42" s="55" t="str">
        <f t="shared" si="1"/>
        <v>-</v>
      </c>
      <c r="J42" s="22"/>
      <c r="K42" s="22"/>
      <c r="L42" s="22"/>
      <c r="M42" s="24"/>
      <c r="N42" s="97"/>
    </row>
    <row r="43" spans="1:14" ht="13.5">
      <c r="A43" s="76"/>
      <c r="B43" s="118"/>
      <c r="C43" s="34"/>
      <c r="D43" s="53"/>
      <c r="E43" s="31" t="str">
        <f>IF(C43=0,"-",D43/C43)</f>
        <v>-</v>
      </c>
      <c r="F43" s="34" t="str">
        <f t="shared" si="0"/>
        <v>-</v>
      </c>
      <c r="G43" s="54"/>
      <c r="H43" s="31" t="str">
        <f>IF(C43=0,"-",G43/C43)</f>
        <v>-</v>
      </c>
      <c r="I43" s="55" t="str">
        <f t="shared" si="1"/>
        <v>-</v>
      </c>
      <c r="J43" s="22"/>
      <c r="K43" s="22"/>
      <c r="L43" s="22"/>
      <c r="M43" s="24"/>
      <c r="N43" s="97"/>
    </row>
    <row r="44" spans="1:14" ht="13.5">
      <c r="A44" s="76"/>
      <c r="B44" s="118"/>
      <c r="C44" s="34"/>
      <c r="D44" s="53"/>
      <c r="E44" s="31" t="str">
        <f>IF(C44=0,"-",D44/C44)</f>
        <v>-</v>
      </c>
      <c r="F44" s="34" t="str">
        <f t="shared" si="0"/>
        <v>-</v>
      </c>
      <c r="G44" s="54"/>
      <c r="H44" s="31" t="str">
        <f>IF(C44=0,"-",G44/C44)</f>
        <v>-</v>
      </c>
      <c r="I44" s="55" t="str">
        <f t="shared" si="1"/>
        <v>-</v>
      </c>
      <c r="J44" s="22"/>
      <c r="K44" s="22"/>
      <c r="L44" s="22"/>
      <c r="M44" s="24"/>
      <c r="N44" s="97"/>
    </row>
    <row r="45" spans="1:14" ht="13.5">
      <c r="A45" s="76"/>
      <c r="B45" s="118"/>
      <c r="C45" s="34"/>
      <c r="D45" s="53"/>
      <c r="E45" s="31" t="str">
        <f>IF(C45=0,"-",D45/C45)</f>
        <v>-</v>
      </c>
      <c r="F45" s="34" t="str">
        <f t="shared" si="0"/>
        <v>-</v>
      </c>
      <c r="G45" s="54"/>
      <c r="H45" s="31" t="str">
        <f>IF(C45=0,"-",G45/C45)</f>
        <v>-</v>
      </c>
      <c r="I45" s="55" t="str">
        <f t="shared" si="1"/>
        <v>-</v>
      </c>
      <c r="J45" s="22"/>
      <c r="K45" s="22"/>
      <c r="L45" s="22"/>
      <c r="M45" s="24"/>
      <c r="N45" s="97"/>
    </row>
    <row r="46" spans="1:14" ht="13.5">
      <c r="A46" s="77"/>
      <c r="B46" s="129"/>
      <c r="C46" s="34"/>
      <c r="D46" s="53"/>
      <c r="E46" s="31" t="str">
        <f>IF(C46=0,"-",D46/C46)</f>
        <v>-</v>
      </c>
      <c r="F46" s="34" t="str">
        <f t="shared" si="0"/>
        <v>-</v>
      </c>
      <c r="G46" s="54"/>
      <c r="H46" s="31" t="str">
        <f>IF(C46=0,"-",G46/C46)</f>
        <v>-</v>
      </c>
      <c r="I46" s="55" t="str">
        <f t="shared" si="1"/>
        <v>-</v>
      </c>
      <c r="J46" s="22"/>
      <c r="K46" s="22"/>
      <c r="L46" s="22"/>
      <c r="M46" s="24"/>
      <c r="N46" s="97"/>
    </row>
    <row r="47" spans="1:14" ht="13.5">
      <c r="A47" s="76"/>
      <c r="B47" s="118"/>
      <c r="C47" s="34"/>
      <c r="D47" s="53"/>
      <c r="E47" s="31" t="str">
        <f>IF(C47=0,"-",D47/C47)</f>
        <v>-</v>
      </c>
      <c r="F47" s="34" t="str">
        <f t="shared" si="0"/>
        <v>-</v>
      </c>
      <c r="G47" s="54"/>
      <c r="H47" s="31" t="str">
        <f>IF(C47=0,"-",G47/C47)</f>
        <v>-</v>
      </c>
      <c r="I47" s="55" t="str">
        <f t="shared" si="1"/>
        <v>-</v>
      </c>
      <c r="J47" s="22"/>
      <c r="K47" s="22"/>
      <c r="L47" s="22"/>
      <c r="M47" s="24"/>
      <c r="N47" s="97"/>
    </row>
    <row r="48" spans="1:14" ht="13.5">
      <c r="A48" s="76"/>
      <c r="B48" s="118"/>
      <c r="C48" s="34"/>
      <c r="D48" s="53"/>
      <c r="E48" s="31" t="str">
        <f>IF(C48=0,"-",D48/C48)</f>
        <v>-</v>
      </c>
      <c r="F48" s="34" t="str">
        <f t="shared" si="0"/>
        <v>-</v>
      </c>
      <c r="G48" s="54"/>
      <c r="H48" s="31" t="str">
        <f>IF(C48=0,"-",G48/C48)</f>
        <v>-</v>
      </c>
      <c r="I48" s="55" t="str">
        <f t="shared" si="1"/>
        <v>-</v>
      </c>
      <c r="J48" s="22"/>
      <c r="K48" s="22"/>
      <c r="L48" s="22"/>
      <c r="M48" s="24"/>
      <c r="N48" s="97"/>
    </row>
    <row r="49" spans="1:14" ht="13.5">
      <c r="A49" s="77"/>
      <c r="B49" s="129"/>
      <c r="C49" s="34"/>
      <c r="D49" s="53"/>
      <c r="E49" s="31" t="str">
        <f>IF(C49=0,"-",D49/C49)</f>
        <v>-</v>
      </c>
      <c r="F49" s="34" t="str">
        <f t="shared" si="0"/>
        <v>-</v>
      </c>
      <c r="G49" s="54"/>
      <c r="H49" s="31" t="str">
        <f>IF(C49=0,"-",G49/C49)</f>
        <v>-</v>
      </c>
      <c r="I49" s="55" t="str">
        <f t="shared" si="1"/>
        <v>-</v>
      </c>
      <c r="J49" s="22"/>
      <c r="K49" s="22"/>
      <c r="L49" s="22"/>
      <c r="M49" s="24"/>
      <c r="N49" s="97"/>
    </row>
    <row r="50" spans="1:14" ht="13.5">
      <c r="A50" s="76"/>
      <c r="B50" s="118"/>
      <c r="C50" s="34"/>
      <c r="D50" s="53"/>
      <c r="E50" s="31" t="str">
        <f aca="true" t="shared" si="4" ref="E50:E68">IF(C50=0,"-",D50/C50)</f>
        <v>-</v>
      </c>
      <c r="F50" s="34" t="str">
        <f t="shared" si="0"/>
        <v>-</v>
      </c>
      <c r="G50" s="54"/>
      <c r="H50" s="31" t="str">
        <f aca="true" t="shared" si="5" ref="H50:H68">IF(C50=0,"-",G50/C50)</f>
        <v>-</v>
      </c>
      <c r="I50" s="55" t="str">
        <f t="shared" si="1"/>
        <v>-</v>
      </c>
      <c r="J50" s="22"/>
      <c r="K50" s="22"/>
      <c r="L50" s="22"/>
      <c r="M50" s="24"/>
      <c r="N50" s="97"/>
    </row>
    <row r="51" spans="1:14" ht="13.5">
      <c r="A51" s="76"/>
      <c r="B51" s="118"/>
      <c r="C51" s="34"/>
      <c r="D51" s="53"/>
      <c r="E51" s="31" t="str">
        <f t="shared" si="4"/>
        <v>-</v>
      </c>
      <c r="F51" s="34" t="str">
        <f t="shared" si="0"/>
        <v>-</v>
      </c>
      <c r="G51" s="54"/>
      <c r="H51" s="31" t="str">
        <f t="shared" si="5"/>
        <v>-</v>
      </c>
      <c r="I51" s="55" t="str">
        <f t="shared" si="1"/>
        <v>-</v>
      </c>
      <c r="J51" s="22"/>
      <c r="K51" s="22"/>
      <c r="L51" s="22"/>
      <c r="M51" s="24"/>
      <c r="N51" s="118"/>
    </row>
    <row r="52" spans="1:14" ht="13.5">
      <c r="A52" s="76"/>
      <c r="B52" s="118"/>
      <c r="C52" s="34"/>
      <c r="D52" s="53"/>
      <c r="E52" s="31" t="str">
        <f t="shared" si="4"/>
        <v>-</v>
      </c>
      <c r="F52" s="34" t="str">
        <f t="shared" si="0"/>
        <v>-</v>
      </c>
      <c r="G52" s="54"/>
      <c r="H52" s="31" t="str">
        <f t="shared" si="5"/>
        <v>-</v>
      </c>
      <c r="I52" s="55" t="str">
        <f t="shared" si="1"/>
        <v>-</v>
      </c>
      <c r="J52" s="22"/>
      <c r="K52" s="22"/>
      <c r="L52" s="22"/>
      <c r="M52" s="24"/>
      <c r="N52" s="118"/>
    </row>
    <row r="53" spans="1:14" ht="13.5">
      <c r="A53" s="76"/>
      <c r="B53" s="118"/>
      <c r="C53" s="34"/>
      <c r="D53" s="53"/>
      <c r="E53" s="31" t="str">
        <f t="shared" si="4"/>
        <v>-</v>
      </c>
      <c r="F53" s="34" t="str">
        <f t="shared" si="0"/>
        <v>-</v>
      </c>
      <c r="G53" s="54"/>
      <c r="H53" s="31" t="str">
        <f t="shared" si="5"/>
        <v>-</v>
      </c>
      <c r="I53" s="55" t="str">
        <f t="shared" si="1"/>
        <v>-</v>
      </c>
      <c r="J53" s="22"/>
      <c r="K53" s="22"/>
      <c r="L53" s="22"/>
      <c r="M53" s="24"/>
      <c r="N53" s="118"/>
    </row>
    <row r="54" spans="1:14" ht="13.5">
      <c r="A54" s="76"/>
      <c r="B54" s="118"/>
      <c r="C54" s="34"/>
      <c r="D54" s="53"/>
      <c r="E54" s="31" t="str">
        <f t="shared" si="4"/>
        <v>-</v>
      </c>
      <c r="F54" s="34" t="str">
        <f t="shared" si="0"/>
        <v>-</v>
      </c>
      <c r="G54" s="54"/>
      <c r="H54" s="31" t="str">
        <f t="shared" si="5"/>
        <v>-</v>
      </c>
      <c r="I54" s="55" t="str">
        <f t="shared" si="1"/>
        <v>-</v>
      </c>
      <c r="J54" s="22"/>
      <c r="K54" s="22"/>
      <c r="L54" s="22"/>
      <c r="M54" s="24"/>
      <c r="N54" s="118"/>
    </row>
    <row r="55" spans="1:14" ht="13.5">
      <c r="A55" s="76"/>
      <c r="B55" s="118"/>
      <c r="C55" s="34"/>
      <c r="D55" s="53"/>
      <c r="E55" s="31" t="str">
        <f t="shared" si="4"/>
        <v>-</v>
      </c>
      <c r="F55" s="34" t="str">
        <f t="shared" si="0"/>
        <v>-</v>
      </c>
      <c r="G55" s="54"/>
      <c r="H55" s="31" t="str">
        <f t="shared" si="5"/>
        <v>-</v>
      </c>
      <c r="I55" s="55" t="str">
        <f t="shared" si="1"/>
        <v>-</v>
      </c>
      <c r="J55" s="22"/>
      <c r="K55" s="22"/>
      <c r="L55" s="22"/>
      <c r="M55" s="24"/>
      <c r="N55" s="118"/>
    </row>
    <row r="56" spans="1:14" ht="13.5">
      <c r="A56" s="76"/>
      <c r="B56" s="118"/>
      <c r="C56" s="34"/>
      <c r="D56" s="53"/>
      <c r="E56" s="31" t="str">
        <f t="shared" si="4"/>
        <v>-</v>
      </c>
      <c r="F56" s="34" t="str">
        <f t="shared" si="0"/>
        <v>-</v>
      </c>
      <c r="G56" s="54"/>
      <c r="H56" s="31" t="str">
        <f t="shared" si="5"/>
        <v>-</v>
      </c>
      <c r="I56" s="55" t="str">
        <f t="shared" si="1"/>
        <v>-</v>
      </c>
      <c r="J56" s="22"/>
      <c r="K56" s="22"/>
      <c r="L56" s="22"/>
      <c r="M56" s="24"/>
      <c r="N56" s="118"/>
    </row>
    <row r="57" spans="1:14" ht="13.5">
      <c r="A57" s="76"/>
      <c r="B57" s="118"/>
      <c r="C57" s="34"/>
      <c r="D57" s="53"/>
      <c r="E57" s="31" t="str">
        <f t="shared" si="4"/>
        <v>-</v>
      </c>
      <c r="F57" s="34" t="str">
        <f t="shared" si="0"/>
        <v>-</v>
      </c>
      <c r="G57" s="54"/>
      <c r="H57" s="31" t="str">
        <f t="shared" si="5"/>
        <v>-</v>
      </c>
      <c r="I57" s="55" t="str">
        <f t="shared" si="1"/>
        <v>-</v>
      </c>
      <c r="J57" s="22"/>
      <c r="K57" s="22"/>
      <c r="L57" s="22"/>
      <c r="M57" s="24"/>
      <c r="N57" s="118"/>
    </row>
    <row r="58" spans="1:14" ht="13.5">
      <c r="A58" s="76"/>
      <c r="B58" s="118"/>
      <c r="C58" s="34"/>
      <c r="D58" s="53"/>
      <c r="E58" s="31" t="str">
        <f t="shared" si="4"/>
        <v>-</v>
      </c>
      <c r="F58" s="34" t="str">
        <f t="shared" si="0"/>
        <v>-</v>
      </c>
      <c r="G58" s="54"/>
      <c r="H58" s="31" t="str">
        <f t="shared" si="5"/>
        <v>-</v>
      </c>
      <c r="I58" s="55" t="str">
        <f t="shared" si="1"/>
        <v>-</v>
      </c>
      <c r="J58" s="22"/>
      <c r="K58" s="22"/>
      <c r="L58" s="22"/>
      <c r="M58" s="24"/>
      <c r="N58" s="118"/>
    </row>
    <row r="59" spans="1:14" ht="13.5">
      <c r="A59" s="76"/>
      <c r="B59" s="118"/>
      <c r="C59" s="34"/>
      <c r="D59" s="53"/>
      <c r="E59" s="31" t="str">
        <f t="shared" si="4"/>
        <v>-</v>
      </c>
      <c r="F59" s="34" t="str">
        <f t="shared" si="0"/>
        <v>-</v>
      </c>
      <c r="G59" s="54"/>
      <c r="H59" s="31" t="str">
        <f t="shared" si="5"/>
        <v>-</v>
      </c>
      <c r="I59" s="55" t="str">
        <f t="shared" si="1"/>
        <v>-</v>
      </c>
      <c r="J59" s="22"/>
      <c r="K59" s="22"/>
      <c r="L59" s="22"/>
      <c r="M59" s="24"/>
      <c r="N59" s="118"/>
    </row>
    <row r="60" spans="1:14" ht="13.5">
      <c r="A60" s="76"/>
      <c r="B60" s="118"/>
      <c r="C60" s="34"/>
      <c r="D60" s="53"/>
      <c r="E60" s="31" t="str">
        <f t="shared" si="4"/>
        <v>-</v>
      </c>
      <c r="F60" s="34" t="str">
        <f t="shared" si="0"/>
        <v>-</v>
      </c>
      <c r="G60" s="54"/>
      <c r="H60" s="31" t="str">
        <f t="shared" si="5"/>
        <v>-</v>
      </c>
      <c r="I60" s="55" t="str">
        <f t="shared" si="1"/>
        <v>-</v>
      </c>
      <c r="J60" s="22"/>
      <c r="K60" s="22"/>
      <c r="L60" s="22"/>
      <c r="M60" s="24"/>
      <c r="N60" s="97"/>
    </row>
    <row r="61" spans="1:14" ht="13.5">
      <c r="A61" s="76"/>
      <c r="B61" s="118"/>
      <c r="C61" s="34"/>
      <c r="D61" s="53"/>
      <c r="E61" s="31" t="str">
        <f t="shared" si="4"/>
        <v>-</v>
      </c>
      <c r="F61" s="34" t="str">
        <f t="shared" si="0"/>
        <v>-</v>
      </c>
      <c r="G61" s="54"/>
      <c r="H61" s="31" t="str">
        <f t="shared" si="5"/>
        <v>-</v>
      </c>
      <c r="I61" s="55" t="str">
        <f t="shared" si="1"/>
        <v>-</v>
      </c>
      <c r="J61" s="22"/>
      <c r="K61" s="22"/>
      <c r="L61" s="22"/>
      <c r="M61" s="24"/>
      <c r="N61" s="118"/>
    </row>
    <row r="62" spans="1:14" ht="13.5">
      <c r="A62" s="76"/>
      <c r="B62" s="118"/>
      <c r="C62" s="34"/>
      <c r="D62" s="53"/>
      <c r="E62" s="31" t="str">
        <f t="shared" si="4"/>
        <v>-</v>
      </c>
      <c r="F62" s="34" t="str">
        <f t="shared" si="0"/>
        <v>-</v>
      </c>
      <c r="G62" s="54"/>
      <c r="H62" s="31" t="str">
        <f t="shared" si="5"/>
        <v>-</v>
      </c>
      <c r="I62" s="55" t="str">
        <f t="shared" si="1"/>
        <v>-</v>
      </c>
      <c r="J62" s="22"/>
      <c r="K62" s="22"/>
      <c r="L62" s="22"/>
      <c r="M62" s="24"/>
      <c r="N62" s="118"/>
    </row>
    <row r="63" spans="1:14" ht="13.5">
      <c r="A63" s="76"/>
      <c r="B63" s="118"/>
      <c r="C63" s="34"/>
      <c r="D63" s="53"/>
      <c r="E63" s="31" t="str">
        <f t="shared" si="4"/>
        <v>-</v>
      </c>
      <c r="F63" s="34" t="str">
        <f t="shared" si="0"/>
        <v>-</v>
      </c>
      <c r="G63" s="54"/>
      <c r="H63" s="31" t="str">
        <f t="shared" si="5"/>
        <v>-</v>
      </c>
      <c r="I63" s="55" t="str">
        <f t="shared" si="1"/>
        <v>-</v>
      </c>
      <c r="J63" s="22"/>
      <c r="K63" s="22"/>
      <c r="L63" s="22"/>
      <c r="M63" s="24"/>
      <c r="N63" s="118"/>
    </row>
    <row r="64" spans="1:14" ht="13.5">
      <c r="A64" s="76"/>
      <c r="B64" s="118"/>
      <c r="C64" s="34"/>
      <c r="D64" s="53"/>
      <c r="E64" s="31" t="str">
        <f t="shared" si="4"/>
        <v>-</v>
      </c>
      <c r="F64" s="34" t="str">
        <f t="shared" si="0"/>
        <v>-</v>
      </c>
      <c r="G64" s="54"/>
      <c r="H64" s="31" t="str">
        <f t="shared" si="5"/>
        <v>-</v>
      </c>
      <c r="I64" s="55" t="str">
        <f t="shared" si="1"/>
        <v>-</v>
      </c>
      <c r="J64" s="22"/>
      <c r="K64" s="22"/>
      <c r="L64" s="22"/>
      <c r="M64" s="24"/>
      <c r="N64" s="97"/>
    </row>
    <row r="65" spans="1:14" ht="13.5">
      <c r="A65" s="76"/>
      <c r="B65" s="118"/>
      <c r="C65" s="34"/>
      <c r="D65" s="53"/>
      <c r="E65" s="31" t="str">
        <f t="shared" si="4"/>
        <v>-</v>
      </c>
      <c r="F65" s="34" t="str">
        <f t="shared" si="0"/>
        <v>-</v>
      </c>
      <c r="G65" s="54"/>
      <c r="H65" s="31" t="str">
        <f t="shared" si="5"/>
        <v>-</v>
      </c>
      <c r="I65" s="55" t="str">
        <f t="shared" si="1"/>
        <v>-</v>
      </c>
      <c r="J65" s="22"/>
      <c r="K65" s="22"/>
      <c r="L65" s="22"/>
      <c r="M65" s="24"/>
      <c r="N65" s="97"/>
    </row>
    <row r="66" spans="1:14" ht="13.5">
      <c r="A66" s="76"/>
      <c r="B66" s="118"/>
      <c r="C66" s="34"/>
      <c r="D66" s="53"/>
      <c r="E66" s="31" t="str">
        <f t="shared" si="4"/>
        <v>-</v>
      </c>
      <c r="F66" s="34" t="str">
        <f t="shared" si="0"/>
        <v>-</v>
      </c>
      <c r="G66" s="54"/>
      <c r="H66" s="31" t="str">
        <f t="shared" si="5"/>
        <v>-</v>
      </c>
      <c r="I66" s="55" t="str">
        <f t="shared" si="1"/>
        <v>-</v>
      </c>
      <c r="J66" s="22"/>
      <c r="K66" s="22"/>
      <c r="L66" s="22"/>
      <c r="M66" s="24"/>
      <c r="N66" s="97"/>
    </row>
    <row r="67" spans="1:14" ht="13.5">
      <c r="A67" s="76"/>
      <c r="B67" s="118"/>
      <c r="C67" s="34"/>
      <c r="D67" s="53"/>
      <c r="E67" s="31" t="str">
        <f t="shared" si="4"/>
        <v>-</v>
      </c>
      <c r="F67" s="34" t="str">
        <f t="shared" si="0"/>
        <v>-</v>
      </c>
      <c r="G67" s="54"/>
      <c r="H67" s="31" t="str">
        <f t="shared" si="5"/>
        <v>-</v>
      </c>
      <c r="I67" s="55" t="str">
        <f t="shared" si="1"/>
        <v>-</v>
      </c>
      <c r="J67" s="22"/>
      <c r="K67" s="22"/>
      <c r="L67" s="22"/>
      <c r="M67" s="24"/>
      <c r="N67" s="118"/>
    </row>
    <row r="68" spans="1:14" ht="13.5">
      <c r="A68" s="76"/>
      <c r="B68" s="118"/>
      <c r="C68" s="34"/>
      <c r="D68" s="53"/>
      <c r="E68" s="31" t="str">
        <f t="shared" si="4"/>
        <v>-</v>
      </c>
      <c r="F68" s="34" t="str">
        <f t="shared" si="0"/>
        <v>-</v>
      </c>
      <c r="G68" s="54"/>
      <c r="H68" s="31" t="str">
        <f t="shared" si="5"/>
        <v>-</v>
      </c>
      <c r="I68" s="55" t="str">
        <f t="shared" si="1"/>
        <v>-</v>
      </c>
      <c r="J68" s="22"/>
      <c r="K68" s="22"/>
      <c r="L68" s="22"/>
      <c r="M68" s="24"/>
      <c r="N68" s="118"/>
    </row>
    <row r="69" spans="1:14" ht="13.5">
      <c r="A69" s="77"/>
      <c r="B69" s="129"/>
      <c r="C69" s="34"/>
      <c r="D69" s="53"/>
      <c r="E69" s="31" t="str">
        <f>IF(C69=0,"-",D69/C69)</f>
        <v>-</v>
      </c>
      <c r="F69" s="34" t="str">
        <f t="shared" si="0"/>
        <v>-</v>
      </c>
      <c r="G69" s="54"/>
      <c r="H69" s="31" t="str">
        <f>IF(C69=0,"-",G69/C69)</f>
        <v>-</v>
      </c>
      <c r="I69" s="55" t="str">
        <f t="shared" si="1"/>
        <v>-</v>
      </c>
      <c r="J69" s="22"/>
      <c r="K69" s="22"/>
      <c r="L69" s="22"/>
      <c r="M69" s="24"/>
      <c r="N69" s="97"/>
    </row>
    <row r="70" spans="1:14" ht="13.5">
      <c r="A70" s="76"/>
      <c r="B70" s="118"/>
      <c r="C70" s="34"/>
      <c r="D70" s="53"/>
      <c r="E70" s="31" t="str">
        <f aca="true" t="shared" si="6" ref="E70:E87">IF(C70=0,"-",D70/C70)</f>
        <v>-</v>
      </c>
      <c r="F70" s="34" t="str">
        <f t="shared" si="0"/>
        <v>-</v>
      </c>
      <c r="G70" s="54"/>
      <c r="H70" s="31" t="str">
        <f aca="true" t="shared" si="7" ref="H70:H87">IF(C70=0,"-",G70/C70)</f>
        <v>-</v>
      </c>
      <c r="I70" s="55" t="str">
        <f t="shared" si="1"/>
        <v>-</v>
      </c>
      <c r="J70" s="22"/>
      <c r="K70" s="22"/>
      <c r="L70" s="22"/>
      <c r="M70" s="24"/>
      <c r="N70" s="118"/>
    </row>
    <row r="71" spans="1:14" ht="13.5">
      <c r="A71" s="76"/>
      <c r="B71" s="118"/>
      <c r="C71" s="34"/>
      <c r="D71" s="53"/>
      <c r="E71" s="31" t="str">
        <f t="shared" si="6"/>
        <v>-</v>
      </c>
      <c r="F71" s="34" t="str">
        <f t="shared" si="0"/>
        <v>-</v>
      </c>
      <c r="G71" s="54"/>
      <c r="H71" s="31" t="str">
        <f t="shared" si="7"/>
        <v>-</v>
      </c>
      <c r="I71" s="55" t="str">
        <f t="shared" si="1"/>
        <v>-</v>
      </c>
      <c r="J71" s="22"/>
      <c r="K71" s="22"/>
      <c r="L71" s="22"/>
      <c r="M71" s="24"/>
      <c r="N71" s="118"/>
    </row>
    <row r="72" spans="1:14" ht="13.5">
      <c r="A72" s="76"/>
      <c r="B72" s="118"/>
      <c r="C72" s="34"/>
      <c r="D72" s="53"/>
      <c r="E72" s="31" t="str">
        <f t="shared" si="6"/>
        <v>-</v>
      </c>
      <c r="F72" s="34" t="str">
        <f t="shared" si="0"/>
        <v>-</v>
      </c>
      <c r="G72" s="54"/>
      <c r="H72" s="31" t="str">
        <f t="shared" si="7"/>
        <v>-</v>
      </c>
      <c r="I72" s="55" t="str">
        <f t="shared" si="1"/>
        <v>-</v>
      </c>
      <c r="J72" s="22"/>
      <c r="K72" s="22"/>
      <c r="L72" s="22"/>
      <c r="M72" s="24"/>
      <c r="N72" s="118"/>
    </row>
    <row r="73" spans="1:14" ht="13.5">
      <c r="A73" s="76"/>
      <c r="B73" s="118"/>
      <c r="C73" s="34"/>
      <c r="D73" s="53"/>
      <c r="E73" s="31" t="str">
        <f t="shared" si="6"/>
        <v>-</v>
      </c>
      <c r="F73" s="34" t="str">
        <f t="shared" si="0"/>
        <v>-</v>
      </c>
      <c r="G73" s="54"/>
      <c r="H73" s="31" t="str">
        <f t="shared" si="7"/>
        <v>-</v>
      </c>
      <c r="I73" s="55" t="str">
        <f t="shared" si="1"/>
        <v>-</v>
      </c>
      <c r="J73" s="22"/>
      <c r="K73" s="22"/>
      <c r="L73" s="22"/>
      <c r="M73" s="24"/>
      <c r="N73" s="118"/>
    </row>
    <row r="74" spans="1:14" ht="13.5">
      <c r="A74" s="76"/>
      <c r="B74" s="118"/>
      <c r="C74" s="34"/>
      <c r="D74" s="53"/>
      <c r="E74" s="31" t="str">
        <f t="shared" si="6"/>
        <v>-</v>
      </c>
      <c r="F74" s="34" t="str">
        <f t="shared" si="0"/>
        <v>-</v>
      </c>
      <c r="G74" s="54"/>
      <c r="H74" s="31" t="str">
        <f t="shared" si="7"/>
        <v>-</v>
      </c>
      <c r="I74" s="55" t="str">
        <f t="shared" si="1"/>
        <v>-</v>
      </c>
      <c r="J74" s="22"/>
      <c r="K74" s="22"/>
      <c r="L74" s="22"/>
      <c r="M74" s="24"/>
      <c r="N74" s="118"/>
    </row>
    <row r="75" spans="1:14" ht="13.5">
      <c r="A75" s="76"/>
      <c r="B75" s="118"/>
      <c r="C75" s="34"/>
      <c r="D75" s="53"/>
      <c r="E75" s="31" t="str">
        <f t="shared" si="6"/>
        <v>-</v>
      </c>
      <c r="F75" s="34" t="str">
        <f t="shared" si="0"/>
        <v>-</v>
      </c>
      <c r="G75" s="54"/>
      <c r="H75" s="31" t="str">
        <f t="shared" si="7"/>
        <v>-</v>
      </c>
      <c r="I75" s="55" t="str">
        <f t="shared" si="1"/>
        <v>-</v>
      </c>
      <c r="J75" s="22"/>
      <c r="K75" s="22"/>
      <c r="L75" s="22"/>
      <c r="M75" s="24"/>
      <c r="N75" s="118"/>
    </row>
    <row r="76" spans="1:14" ht="13.5">
      <c r="A76" s="76"/>
      <c r="B76" s="118"/>
      <c r="C76" s="34"/>
      <c r="D76" s="53"/>
      <c r="E76" s="31" t="str">
        <f t="shared" si="6"/>
        <v>-</v>
      </c>
      <c r="F76" s="34" t="str">
        <f aca="true" t="shared" si="8" ref="F76:F139">IF(C76=0,"-",C76+D76)</f>
        <v>-</v>
      </c>
      <c r="G76" s="54"/>
      <c r="H76" s="31" t="str">
        <f t="shared" si="7"/>
        <v>-</v>
      </c>
      <c r="I76" s="55" t="str">
        <f aca="true" t="shared" si="9" ref="I76:I139">IF(C76=0,"-",C76+G76)</f>
        <v>-</v>
      </c>
      <c r="J76" s="22"/>
      <c r="K76" s="22"/>
      <c r="L76" s="22"/>
      <c r="M76" s="24"/>
      <c r="N76" s="118"/>
    </row>
    <row r="77" spans="1:14" ht="13.5">
      <c r="A77" s="76"/>
      <c r="B77" s="118"/>
      <c r="C77" s="34"/>
      <c r="D77" s="53"/>
      <c r="E77" s="31" t="str">
        <f t="shared" si="6"/>
        <v>-</v>
      </c>
      <c r="F77" s="34" t="str">
        <f t="shared" si="8"/>
        <v>-</v>
      </c>
      <c r="G77" s="54"/>
      <c r="H77" s="31" t="str">
        <f t="shared" si="7"/>
        <v>-</v>
      </c>
      <c r="I77" s="55" t="str">
        <f t="shared" si="9"/>
        <v>-</v>
      </c>
      <c r="J77" s="22"/>
      <c r="K77" s="22"/>
      <c r="L77" s="22"/>
      <c r="M77" s="24"/>
      <c r="N77" s="118"/>
    </row>
    <row r="78" spans="1:14" ht="13.5">
      <c r="A78" s="76"/>
      <c r="B78" s="118"/>
      <c r="C78" s="34"/>
      <c r="D78" s="53"/>
      <c r="E78" s="31" t="str">
        <f t="shared" si="6"/>
        <v>-</v>
      </c>
      <c r="F78" s="34" t="str">
        <f t="shared" si="8"/>
        <v>-</v>
      </c>
      <c r="G78" s="54"/>
      <c r="H78" s="31" t="str">
        <f t="shared" si="7"/>
        <v>-</v>
      </c>
      <c r="I78" s="55" t="str">
        <f t="shared" si="9"/>
        <v>-</v>
      </c>
      <c r="J78" s="22"/>
      <c r="K78" s="22"/>
      <c r="L78" s="22"/>
      <c r="M78" s="24"/>
      <c r="N78" s="118"/>
    </row>
    <row r="79" spans="1:14" ht="13.5">
      <c r="A79" s="76"/>
      <c r="B79" s="118"/>
      <c r="C79" s="34"/>
      <c r="D79" s="53"/>
      <c r="E79" s="31" t="str">
        <f t="shared" si="6"/>
        <v>-</v>
      </c>
      <c r="F79" s="34" t="str">
        <f t="shared" si="8"/>
        <v>-</v>
      </c>
      <c r="G79" s="54"/>
      <c r="H79" s="31" t="str">
        <f t="shared" si="7"/>
        <v>-</v>
      </c>
      <c r="I79" s="55" t="str">
        <f t="shared" si="9"/>
        <v>-</v>
      </c>
      <c r="J79" s="22"/>
      <c r="K79" s="22"/>
      <c r="L79" s="22"/>
      <c r="M79" s="24"/>
      <c r="N79" s="118"/>
    </row>
    <row r="80" spans="1:14" ht="13.5">
      <c r="A80" s="76"/>
      <c r="B80" s="118"/>
      <c r="C80" s="34"/>
      <c r="D80" s="53"/>
      <c r="E80" s="31" t="str">
        <f t="shared" si="6"/>
        <v>-</v>
      </c>
      <c r="F80" s="34" t="str">
        <f t="shared" si="8"/>
        <v>-</v>
      </c>
      <c r="G80" s="54"/>
      <c r="H80" s="31" t="str">
        <f t="shared" si="7"/>
        <v>-</v>
      </c>
      <c r="I80" s="55" t="str">
        <f t="shared" si="9"/>
        <v>-</v>
      </c>
      <c r="J80" s="22"/>
      <c r="K80" s="22"/>
      <c r="L80" s="22"/>
      <c r="M80" s="24"/>
      <c r="N80" s="118"/>
    </row>
    <row r="81" spans="1:14" ht="13.5">
      <c r="A81" s="76"/>
      <c r="B81" s="118"/>
      <c r="C81" s="34"/>
      <c r="D81" s="53"/>
      <c r="E81" s="31" t="str">
        <f t="shared" si="6"/>
        <v>-</v>
      </c>
      <c r="F81" s="34" t="str">
        <f t="shared" si="8"/>
        <v>-</v>
      </c>
      <c r="G81" s="54"/>
      <c r="H81" s="31" t="str">
        <f t="shared" si="7"/>
        <v>-</v>
      </c>
      <c r="I81" s="55" t="str">
        <f t="shared" si="9"/>
        <v>-</v>
      </c>
      <c r="J81" s="22"/>
      <c r="K81" s="22"/>
      <c r="L81" s="22"/>
      <c r="M81" s="24"/>
      <c r="N81" s="118"/>
    </row>
    <row r="82" spans="1:14" ht="13.5">
      <c r="A82" s="76"/>
      <c r="B82" s="118"/>
      <c r="C82" s="34"/>
      <c r="D82" s="53"/>
      <c r="E82" s="31" t="str">
        <f t="shared" si="6"/>
        <v>-</v>
      </c>
      <c r="F82" s="34" t="str">
        <f t="shared" si="8"/>
        <v>-</v>
      </c>
      <c r="G82" s="54"/>
      <c r="H82" s="31" t="str">
        <f t="shared" si="7"/>
        <v>-</v>
      </c>
      <c r="I82" s="55" t="str">
        <f t="shared" si="9"/>
        <v>-</v>
      </c>
      <c r="J82" s="22"/>
      <c r="K82" s="22"/>
      <c r="L82" s="22"/>
      <c r="M82" s="24"/>
      <c r="N82" s="118"/>
    </row>
    <row r="83" spans="1:14" ht="13.5">
      <c r="A83" s="76"/>
      <c r="B83" s="118"/>
      <c r="C83" s="34"/>
      <c r="D83" s="53"/>
      <c r="E83" s="31" t="str">
        <f t="shared" si="6"/>
        <v>-</v>
      </c>
      <c r="F83" s="34" t="str">
        <f t="shared" si="8"/>
        <v>-</v>
      </c>
      <c r="G83" s="54"/>
      <c r="H83" s="31" t="str">
        <f t="shared" si="7"/>
        <v>-</v>
      </c>
      <c r="I83" s="55" t="str">
        <f t="shared" si="9"/>
        <v>-</v>
      </c>
      <c r="J83" s="22"/>
      <c r="K83" s="22"/>
      <c r="L83" s="22"/>
      <c r="M83" s="24"/>
      <c r="N83" s="118"/>
    </row>
    <row r="84" spans="1:14" ht="13.5">
      <c r="A84" s="76"/>
      <c r="B84" s="118"/>
      <c r="C84" s="34"/>
      <c r="D84" s="53"/>
      <c r="E84" s="31" t="str">
        <f t="shared" si="6"/>
        <v>-</v>
      </c>
      <c r="F84" s="34" t="str">
        <f t="shared" si="8"/>
        <v>-</v>
      </c>
      <c r="G84" s="54"/>
      <c r="H84" s="31" t="str">
        <f t="shared" si="7"/>
        <v>-</v>
      </c>
      <c r="I84" s="55" t="str">
        <f t="shared" si="9"/>
        <v>-</v>
      </c>
      <c r="J84" s="22"/>
      <c r="K84" s="22"/>
      <c r="L84" s="22"/>
      <c r="M84" s="24"/>
      <c r="N84" s="118"/>
    </row>
    <row r="85" spans="1:14" ht="13.5">
      <c r="A85" s="76"/>
      <c r="B85" s="118"/>
      <c r="C85" s="34"/>
      <c r="D85" s="53"/>
      <c r="E85" s="31" t="str">
        <f t="shared" si="6"/>
        <v>-</v>
      </c>
      <c r="F85" s="34" t="str">
        <f t="shared" si="8"/>
        <v>-</v>
      </c>
      <c r="G85" s="54"/>
      <c r="H85" s="31" t="str">
        <f t="shared" si="7"/>
        <v>-</v>
      </c>
      <c r="I85" s="55" t="str">
        <f t="shared" si="9"/>
        <v>-</v>
      </c>
      <c r="J85" s="22"/>
      <c r="K85" s="22"/>
      <c r="L85" s="22"/>
      <c r="M85" s="24"/>
      <c r="N85" s="118"/>
    </row>
    <row r="86" spans="1:14" ht="13.5">
      <c r="A86" s="76"/>
      <c r="B86" s="118"/>
      <c r="C86" s="34"/>
      <c r="D86" s="53"/>
      <c r="E86" s="31" t="str">
        <f t="shared" si="6"/>
        <v>-</v>
      </c>
      <c r="F86" s="34" t="str">
        <f t="shared" si="8"/>
        <v>-</v>
      </c>
      <c r="G86" s="54"/>
      <c r="H86" s="31" t="str">
        <f t="shared" si="7"/>
        <v>-</v>
      </c>
      <c r="I86" s="55" t="str">
        <f t="shared" si="9"/>
        <v>-</v>
      </c>
      <c r="J86" s="22"/>
      <c r="K86" s="22"/>
      <c r="L86" s="22"/>
      <c r="M86" s="24"/>
      <c r="N86" s="118"/>
    </row>
    <row r="87" spans="1:14" ht="13.5">
      <c r="A87" s="76"/>
      <c r="B87" s="118"/>
      <c r="C87" s="34"/>
      <c r="D87" s="53"/>
      <c r="E87" s="31" t="str">
        <f t="shared" si="6"/>
        <v>-</v>
      </c>
      <c r="F87" s="34" t="str">
        <f t="shared" si="8"/>
        <v>-</v>
      </c>
      <c r="G87" s="54"/>
      <c r="H87" s="31" t="str">
        <f t="shared" si="7"/>
        <v>-</v>
      </c>
      <c r="I87" s="55" t="str">
        <f t="shared" si="9"/>
        <v>-</v>
      </c>
      <c r="J87" s="22"/>
      <c r="K87" s="22"/>
      <c r="L87" s="22"/>
      <c r="M87" s="24"/>
      <c r="N87" s="118"/>
    </row>
    <row r="88" spans="1:14" ht="13.5">
      <c r="A88" s="77"/>
      <c r="B88" s="129"/>
      <c r="C88" s="34"/>
      <c r="D88" s="53"/>
      <c r="E88" s="31" t="str">
        <f>IF(C88=0,"-",D88/C88)</f>
        <v>-</v>
      </c>
      <c r="F88" s="34" t="str">
        <f t="shared" si="8"/>
        <v>-</v>
      </c>
      <c r="G88" s="54"/>
      <c r="H88" s="31" t="str">
        <f>IF(C88=0,"-",G88/C88)</f>
        <v>-</v>
      </c>
      <c r="I88" s="55" t="str">
        <f t="shared" si="9"/>
        <v>-</v>
      </c>
      <c r="J88" s="22"/>
      <c r="K88" s="22"/>
      <c r="L88" s="22"/>
      <c r="M88" s="24"/>
      <c r="N88" s="97"/>
    </row>
    <row r="89" spans="1:14" ht="13.5">
      <c r="A89" s="76"/>
      <c r="B89" s="118"/>
      <c r="C89" s="34"/>
      <c r="D89" s="53"/>
      <c r="E89" s="31" t="str">
        <f>IF(C89=0,"-",D89/C89)</f>
        <v>-</v>
      </c>
      <c r="F89" s="34" t="str">
        <f t="shared" si="8"/>
        <v>-</v>
      </c>
      <c r="G89" s="54"/>
      <c r="H89" s="31" t="str">
        <f>IF(C89=0,"-",G89/C89)</f>
        <v>-</v>
      </c>
      <c r="I89" s="55" t="str">
        <f t="shared" si="9"/>
        <v>-</v>
      </c>
      <c r="J89" s="22"/>
      <c r="K89" s="22"/>
      <c r="L89" s="22"/>
      <c r="M89" s="24"/>
      <c r="N89" s="118"/>
    </row>
    <row r="90" spans="1:14" ht="13.5">
      <c r="A90" s="77"/>
      <c r="B90" s="129"/>
      <c r="C90" s="34"/>
      <c r="D90" s="53"/>
      <c r="E90" s="31" t="str">
        <f>IF(C90=0,"-",D90/C90)</f>
        <v>-</v>
      </c>
      <c r="F90" s="34" t="str">
        <f t="shared" si="8"/>
        <v>-</v>
      </c>
      <c r="G90" s="54"/>
      <c r="H90" s="31" t="str">
        <f>IF(C90=0,"-",G90/C90)</f>
        <v>-</v>
      </c>
      <c r="I90" s="55" t="str">
        <f t="shared" si="9"/>
        <v>-</v>
      </c>
      <c r="J90" s="22"/>
      <c r="K90" s="22"/>
      <c r="L90" s="22"/>
      <c r="M90" s="24"/>
      <c r="N90" s="97"/>
    </row>
    <row r="91" spans="1:14" ht="13.5">
      <c r="A91" s="76"/>
      <c r="B91" s="118"/>
      <c r="C91" s="34"/>
      <c r="D91" s="53"/>
      <c r="E91" s="31" t="str">
        <f aca="true" t="shared" si="10" ref="E91:E106">IF(C91=0,"-",D91/C91)</f>
        <v>-</v>
      </c>
      <c r="F91" s="34" t="str">
        <f t="shared" si="8"/>
        <v>-</v>
      </c>
      <c r="G91" s="54"/>
      <c r="H91" s="31" t="str">
        <f aca="true" t="shared" si="11" ref="H91:H106">IF(C91=0,"-",G91/C91)</f>
        <v>-</v>
      </c>
      <c r="I91" s="55" t="str">
        <f t="shared" si="9"/>
        <v>-</v>
      </c>
      <c r="J91" s="22"/>
      <c r="K91" s="22"/>
      <c r="L91" s="22"/>
      <c r="M91" s="24"/>
      <c r="N91" s="118"/>
    </row>
    <row r="92" spans="1:14" ht="13.5">
      <c r="A92" s="76"/>
      <c r="B92" s="118"/>
      <c r="C92" s="34"/>
      <c r="D92" s="53"/>
      <c r="E92" s="31" t="str">
        <f t="shared" si="10"/>
        <v>-</v>
      </c>
      <c r="F92" s="34" t="str">
        <f t="shared" si="8"/>
        <v>-</v>
      </c>
      <c r="G92" s="54"/>
      <c r="H92" s="31" t="str">
        <f t="shared" si="11"/>
        <v>-</v>
      </c>
      <c r="I92" s="55" t="str">
        <f t="shared" si="9"/>
        <v>-</v>
      </c>
      <c r="J92" s="22"/>
      <c r="K92" s="22"/>
      <c r="L92" s="22"/>
      <c r="M92" s="24"/>
      <c r="N92" s="118"/>
    </row>
    <row r="93" spans="1:14" ht="13.5">
      <c r="A93" s="76"/>
      <c r="B93" s="118"/>
      <c r="C93" s="34"/>
      <c r="D93" s="53"/>
      <c r="E93" s="31" t="str">
        <f t="shared" si="10"/>
        <v>-</v>
      </c>
      <c r="F93" s="34" t="str">
        <f t="shared" si="8"/>
        <v>-</v>
      </c>
      <c r="G93" s="54"/>
      <c r="H93" s="31" t="str">
        <f t="shared" si="11"/>
        <v>-</v>
      </c>
      <c r="I93" s="55" t="str">
        <f t="shared" si="9"/>
        <v>-</v>
      </c>
      <c r="J93" s="22"/>
      <c r="K93" s="22"/>
      <c r="L93" s="22"/>
      <c r="M93" s="24"/>
      <c r="N93" s="118"/>
    </row>
    <row r="94" spans="1:14" ht="13.5">
      <c r="A94" s="76"/>
      <c r="B94" s="118"/>
      <c r="C94" s="34"/>
      <c r="D94" s="53"/>
      <c r="E94" s="31" t="str">
        <f t="shared" si="10"/>
        <v>-</v>
      </c>
      <c r="F94" s="34" t="str">
        <f t="shared" si="8"/>
        <v>-</v>
      </c>
      <c r="G94" s="54"/>
      <c r="H94" s="31" t="str">
        <f t="shared" si="11"/>
        <v>-</v>
      </c>
      <c r="I94" s="55" t="str">
        <f t="shared" si="9"/>
        <v>-</v>
      </c>
      <c r="J94" s="22"/>
      <c r="K94" s="22"/>
      <c r="L94" s="22"/>
      <c r="M94" s="24"/>
      <c r="N94" s="118"/>
    </row>
    <row r="95" spans="1:14" ht="13.5">
      <c r="A95" s="76"/>
      <c r="B95" s="118"/>
      <c r="C95" s="34"/>
      <c r="D95" s="53"/>
      <c r="E95" s="31" t="str">
        <f t="shared" si="10"/>
        <v>-</v>
      </c>
      <c r="F95" s="34" t="str">
        <f t="shared" si="8"/>
        <v>-</v>
      </c>
      <c r="G95" s="54"/>
      <c r="H95" s="31" t="str">
        <f t="shared" si="11"/>
        <v>-</v>
      </c>
      <c r="I95" s="55" t="str">
        <f t="shared" si="9"/>
        <v>-</v>
      </c>
      <c r="J95" s="22"/>
      <c r="K95" s="22"/>
      <c r="L95" s="22"/>
      <c r="M95" s="24"/>
      <c r="N95" s="118"/>
    </row>
    <row r="96" spans="1:14" ht="13.5">
      <c r="A96" s="76"/>
      <c r="B96" s="118"/>
      <c r="C96" s="34"/>
      <c r="D96" s="53"/>
      <c r="E96" s="31" t="str">
        <f t="shared" si="10"/>
        <v>-</v>
      </c>
      <c r="F96" s="34" t="str">
        <f t="shared" si="8"/>
        <v>-</v>
      </c>
      <c r="G96" s="54"/>
      <c r="H96" s="31" t="str">
        <f t="shared" si="11"/>
        <v>-</v>
      </c>
      <c r="I96" s="55" t="str">
        <f t="shared" si="9"/>
        <v>-</v>
      </c>
      <c r="J96" s="22"/>
      <c r="K96" s="22"/>
      <c r="L96" s="22"/>
      <c r="M96" s="24"/>
      <c r="N96" s="118"/>
    </row>
    <row r="97" spans="1:14" ht="13.5">
      <c r="A97" s="76"/>
      <c r="B97" s="118"/>
      <c r="C97" s="34"/>
      <c r="D97" s="53"/>
      <c r="E97" s="31" t="str">
        <f t="shared" si="10"/>
        <v>-</v>
      </c>
      <c r="F97" s="34" t="str">
        <f t="shared" si="8"/>
        <v>-</v>
      </c>
      <c r="G97" s="54"/>
      <c r="H97" s="31" t="str">
        <f t="shared" si="11"/>
        <v>-</v>
      </c>
      <c r="I97" s="55" t="str">
        <f t="shared" si="9"/>
        <v>-</v>
      </c>
      <c r="J97" s="22"/>
      <c r="K97" s="22"/>
      <c r="L97" s="22"/>
      <c r="M97" s="24"/>
      <c r="N97" s="118"/>
    </row>
    <row r="98" spans="1:14" ht="13.5">
      <c r="A98" s="76"/>
      <c r="B98" s="118"/>
      <c r="C98" s="34"/>
      <c r="D98" s="53"/>
      <c r="E98" s="31" t="str">
        <f t="shared" si="10"/>
        <v>-</v>
      </c>
      <c r="F98" s="34" t="str">
        <f t="shared" si="8"/>
        <v>-</v>
      </c>
      <c r="G98" s="54"/>
      <c r="H98" s="31" t="str">
        <f t="shared" si="11"/>
        <v>-</v>
      </c>
      <c r="I98" s="55" t="str">
        <f t="shared" si="9"/>
        <v>-</v>
      </c>
      <c r="J98" s="22"/>
      <c r="K98" s="22"/>
      <c r="L98" s="22"/>
      <c r="M98" s="24"/>
      <c r="N98" s="118"/>
    </row>
    <row r="99" spans="1:14" ht="13.5">
      <c r="A99" s="76"/>
      <c r="B99" s="118"/>
      <c r="C99" s="34"/>
      <c r="D99" s="53"/>
      <c r="E99" s="31" t="str">
        <f t="shared" si="10"/>
        <v>-</v>
      </c>
      <c r="F99" s="34" t="str">
        <f t="shared" si="8"/>
        <v>-</v>
      </c>
      <c r="G99" s="54"/>
      <c r="H99" s="31" t="str">
        <f t="shared" si="11"/>
        <v>-</v>
      </c>
      <c r="I99" s="55" t="str">
        <f t="shared" si="9"/>
        <v>-</v>
      </c>
      <c r="J99" s="22"/>
      <c r="K99" s="22"/>
      <c r="L99" s="22"/>
      <c r="M99" s="24"/>
      <c r="N99" s="118"/>
    </row>
    <row r="100" spans="1:14" ht="13.5">
      <c r="A100" s="76"/>
      <c r="B100" s="118"/>
      <c r="C100" s="34"/>
      <c r="D100" s="53"/>
      <c r="E100" s="31" t="str">
        <f t="shared" si="10"/>
        <v>-</v>
      </c>
      <c r="F100" s="34" t="str">
        <f t="shared" si="8"/>
        <v>-</v>
      </c>
      <c r="G100" s="54"/>
      <c r="H100" s="31" t="str">
        <f t="shared" si="11"/>
        <v>-</v>
      </c>
      <c r="I100" s="55" t="str">
        <f t="shared" si="9"/>
        <v>-</v>
      </c>
      <c r="J100" s="22"/>
      <c r="K100" s="22"/>
      <c r="L100" s="22"/>
      <c r="M100" s="24"/>
      <c r="N100" s="118"/>
    </row>
    <row r="101" spans="1:14" ht="13.5">
      <c r="A101" s="76"/>
      <c r="B101" s="118"/>
      <c r="C101" s="34"/>
      <c r="D101" s="53"/>
      <c r="E101" s="31" t="str">
        <f t="shared" si="10"/>
        <v>-</v>
      </c>
      <c r="F101" s="34" t="str">
        <f t="shared" si="8"/>
        <v>-</v>
      </c>
      <c r="G101" s="54"/>
      <c r="H101" s="31" t="str">
        <f t="shared" si="11"/>
        <v>-</v>
      </c>
      <c r="I101" s="55" t="str">
        <f t="shared" si="9"/>
        <v>-</v>
      </c>
      <c r="J101" s="22"/>
      <c r="K101" s="22"/>
      <c r="L101" s="22"/>
      <c r="M101" s="24"/>
      <c r="N101" s="118"/>
    </row>
    <row r="102" spans="1:14" ht="13.5">
      <c r="A102" s="76"/>
      <c r="B102" s="118"/>
      <c r="C102" s="34"/>
      <c r="D102" s="53"/>
      <c r="E102" s="31" t="str">
        <f t="shared" si="10"/>
        <v>-</v>
      </c>
      <c r="F102" s="34" t="str">
        <f t="shared" si="8"/>
        <v>-</v>
      </c>
      <c r="G102" s="54"/>
      <c r="H102" s="31" t="str">
        <f t="shared" si="11"/>
        <v>-</v>
      </c>
      <c r="I102" s="55" t="str">
        <f t="shared" si="9"/>
        <v>-</v>
      </c>
      <c r="J102" s="22"/>
      <c r="K102" s="22"/>
      <c r="L102" s="22"/>
      <c r="M102" s="24"/>
      <c r="N102" s="118"/>
    </row>
    <row r="103" spans="1:14" ht="13.5">
      <c r="A103" s="76"/>
      <c r="B103" s="118"/>
      <c r="C103" s="34"/>
      <c r="D103" s="53"/>
      <c r="E103" s="31" t="str">
        <f t="shared" si="10"/>
        <v>-</v>
      </c>
      <c r="F103" s="34" t="str">
        <f t="shared" si="8"/>
        <v>-</v>
      </c>
      <c r="G103" s="54"/>
      <c r="H103" s="31" t="str">
        <f t="shared" si="11"/>
        <v>-</v>
      </c>
      <c r="I103" s="55" t="str">
        <f t="shared" si="9"/>
        <v>-</v>
      </c>
      <c r="J103" s="22"/>
      <c r="K103" s="22"/>
      <c r="L103" s="22"/>
      <c r="M103" s="24"/>
      <c r="N103" s="118"/>
    </row>
    <row r="104" spans="1:14" ht="13.5">
      <c r="A104" s="76"/>
      <c r="B104" s="118"/>
      <c r="C104" s="34"/>
      <c r="D104" s="53"/>
      <c r="E104" s="31" t="str">
        <f t="shared" si="10"/>
        <v>-</v>
      </c>
      <c r="F104" s="34" t="str">
        <f t="shared" si="8"/>
        <v>-</v>
      </c>
      <c r="G104" s="54"/>
      <c r="H104" s="31" t="str">
        <f t="shared" si="11"/>
        <v>-</v>
      </c>
      <c r="I104" s="55" t="str">
        <f t="shared" si="9"/>
        <v>-</v>
      </c>
      <c r="J104" s="22"/>
      <c r="K104" s="22"/>
      <c r="L104" s="22"/>
      <c r="M104" s="24"/>
      <c r="N104" s="118"/>
    </row>
    <row r="105" spans="1:14" ht="13.5">
      <c r="A105" s="76"/>
      <c r="B105" s="118"/>
      <c r="C105" s="34"/>
      <c r="D105" s="53"/>
      <c r="E105" s="31" t="str">
        <f t="shared" si="10"/>
        <v>-</v>
      </c>
      <c r="F105" s="34" t="str">
        <f t="shared" si="8"/>
        <v>-</v>
      </c>
      <c r="G105" s="54"/>
      <c r="H105" s="31" t="str">
        <f t="shared" si="11"/>
        <v>-</v>
      </c>
      <c r="I105" s="55" t="str">
        <f t="shared" si="9"/>
        <v>-</v>
      </c>
      <c r="J105" s="22"/>
      <c r="K105" s="22"/>
      <c r="L105" s="22"/>
      <c r="M105" s="24"/>
      <c r="N105" s="118"/>
    </row>
    <row r="106" spans="1:14" ht="13.5">
      <c r="A106" s="76"/>
      <c r="B106" s="118"/>
      <c r="C106" s="34"/>
      <c r="D106" s="53"/>
      <c r="E106" s="31" t="str">
        <f t="shared" si="10"/>
        <v>-</v>
      </c>
      <c r="F106" s="34" t="str">
        <f t="shared" si="8"/>
        <v>-</v>
      </c>
      <c r="G106" s="54"/>
      <c r="H106" s="31" t="str">
        <f t="shared" si="11"/>
        <v>-</v>
      </c>
      <c r="I106" s="55" t="str">
        <f t="shared" si="9"/>
        <v>-</v>
      </c>
      <c r="J106" s="22"/>
      <c r="K106" s="22"/>
      <c r="L106" s="22"/>
      <c r="M106" s="24"/>
      <c r="N106" s="118"/>
    </row>
    <row r="107" spans="1:14" ht="13.5">
      <c r="A107" s="77"/>
      <c r="B107" s="129"/>
      <c r="C107" s="34"/>
      <c r="D107" s="53"/>
      <c r="E107" s="31" t="str">
        <f>IF(C107=0,"-",D107/C107)</f>
        <v>-</v>
      </c>
      <c r="F107" s="34" t="str">
        <f t="shared" si="8"/>
        <v>-</v>
      </c>
      <c r="G107" s="54"/>
      <c r="H107" s="31" t="str">
        <f>IF(C107=0,"-",G107/C107)</f>
        <v>-</v>
      </c>
      <c r="I107" s="55" t="str">
        <f t="shared" si="9"/>
        <v>-</v>
      </c>
      <c r="J107" s="22"/>
      <c r="K107" s="22"/>
      <c r="L107" s="22"/>
      <c r="M107" s="24"/>
      <c r="N107" s="97"/>
    </row>
    <row r="108" spans="1:14" ht="13.5">
      <c r="A108" s="77"/>
      <c r="B108" s="129"/>
      <c r="C108" s="34"/>
      <c r="D108" s="53"/>
      <c r="E108" s="31" t="str">
        <f>IF(C108=0,"-",D108/C108)</f>
        <v>-</v>
      </c>
      <c r="F108" s="34" t="str">
        <f t="shared" si="8"/>
        <v>-</v>
      </c>
      <c r="G108" s="54"/>
      <c r="H108" s="31" t="str">
        <f>IF(C108=0,"-",G108/C108)</f>
        <v>-</v>
      </c>
      <c r="I108" s="55" t="str">
        <f t="shared" si="9"/>
        <v>-</v>
      </c>
      <c r="J108" s="22"/>
      <c r="K108" s="22"/>
      <c r="L108" s="22"/>
      <c r="M108" s="24"/>
      <c r="N108" s="97"/>
    </row>
    <row r="109" spans="1:14" ht="13.5">
      <c r="A109" s="76"/>
      <c r="B109" s="118"/>
      <c r="C109" s="34"/>
      <c r="D109" s="53"/>
      <c r="E109" s="31" t="str">
        <f aca="true" t="shared" si="12" ref="E109:E140">IF(C109=0,"-",D109/C109)</f>
        <v>-</v>
      </c>
      <c r="F109" s="34" t="str">
        <f t="shared" si="8"/>
        <v>-</v>
      </c>
      <c r="G109" s="54"/>
      <c r="H109" s="31" t="str">
        <f aca="true" t="shared" si="13" ref="H109:H140">IF(C109=0,"-",G109/C109)</f>
        <v>-</v>
      </c>
      <c r="I109" s="55" t="str">
        <f t="shared" si="9"/>
        <v>-</v>
      </c>
      <c r="J109" s="22"/>
      <c r="K109" s="22"/>
      <c r="L109" s="22"/>
      <c r="M109" s="24"/>
      <c r="N109" s="118"/>
    </row>
    <row r="110" spans="1:14" ht="13.5">
      <c r="A110" s="76"/>
      <c r="B110" s="118"/>
      <c r="C110" s="34"/>
      <c r="D110" s="53"/>
      <c r="E110" s="31" t="str">
        <f t="shared" si="12"/>
        <v>-</v>
      </c>
      <c r="F110" s="34" t="str">
        <f t="shared" si="8"/>
        <v>-</v>
      </c>
      <c r="G110" s="54"/>
      <c r="H110" s="31" t="str">
        <f t="shared" si="13"/>
        <v>-</v>
      </c>
      <c r="I110" s="55" t="str">
        <f t="shared" si="9"/>
        <v>-</v>
      </c>
      <c r="J110" s="22"/>
      <c r="K110" s="22"/>
      <c r="L110" s="22"/>
      <c r="M110" s="24"/>
      <c r="N110" s="118"/>
    </row>
    <row r="111" spans="1:14" ht="13.5">
      <c r="A111" s="76"/>
      <c r="B111" s="118"/>
      <c r="C111" s="34"/>
      <c r="D111" s="53"/>
      <c r="E111" s="31" t="str">
        <f t="shared" si="12"/>
        <v>-</v>
      </c>
      <c r="F111" s="34" t="str">
        <f t="shared" si="8"/>
        <v>-</v>
      </c>
      <c r="G111" s="54"/>
      <c r="H111" s="31" t="str">
        <f t="shared" si="13"/>
        <v>-</v>
      </c>
      <c r="I111" s="55" t="str">
        <f t="shared" si="9"/>
        <v>-</v>
      </c>
      <c r="J111" s="22"/>
      <c r="K111" s="22"/>
      <c r="L111" s="22"/>
      <c r="M111" s="24"/>
      <c r="N111" s="118"/>
    </row>
    <row r="112" spans="1:14" ht="13.5">
      <c r="A112" s="76"/>
      <c r="B112" s="118"/>
      <c r="C112" s="34"/>
      <c r="D112" s="53"/>
      <c r="E112" s="31" t="str">
        <f t="shared" si="12"/>
        <v>-</v>
      </c>
      <c r="F112" s="34" t="str">
        <f t="shared" si="8"/>
        <v>-</v>
      </c>
      <c r="G112" s="54"/>
      <c r="H112" s="31" t="str">
        <f t="shared" si="13"/>
        <v>-</v>
      </c>
      <c r="I112" s="55" t="str">
        <f t="shared" si="9"/>
        <v>-</v>
      </c>
      <c r="J112" s="22"/>
      <c r="K112" s="22"/>
      <c r="L112" s="22"/>
      <c r="M112" s="24"/>
      <c r="N112" s="118"/>
    </row>
    <row r="113" spans="1:14" ht="13.5">
      <c r="A113" s="76"/>
      <c r="B113" s="118"/>
      <c r="C113" s="34"/>
      <c r="D113" s="53"/>
      <c r="E113" s="31" t="str">
        <f t="shared" si="12"/>
        <v>-</v>
      </c>
      <c r="F113" s="34" t="str">
        <f t="shared" si="8"/>
        <v>-</v>
      </c>
      <c r="G113" s="54"/>
      <c r="H113" s="31" t="str">
        <f t="shared" si="13"/>
        <v>-</v>
      </c>
      <c r="I113" s="55" t="str">
        <f t="shared" si="9"/>
        <v>-</v>
      </c>
      <c r="J113" s="22"/>
      <c r="K113" s="22"/>
      <c r="L113" s="22"/>
      <c r="M113" s="24"/>
      <c r="N113" s="118"/>
    </row>
    <row r="114" spans="1:14" ht="13.5">
      <c r="A114" s="76"/>
      <c r="B114" s="118"/>
      <c r="C114" s="34"/>
      <c r="D114" s="53"/>
      <c r="E114" s="31" t="str">
        <f t="shared" si="12"/>
        <v>-</v>
      </c>
      <c r="F114" s="34" t="str">
        <f t="shared" si="8"/>
        <v>-</v>
      </c>
      <c r="G114" s="54"/>
      <c r="H114" s="31" t="str">
        <f t="shared" si="13"/>
        <v>-</v>
      </c>
      <c r="I114" s="55" t="str">
        <f t="shared" si="9"/>
        <v>-</v>
      </c>
      <c r="J114" s="22"/>
      <c r="K114" s="22"/>
      <c r="L114" s="22"/>
      <c r="M114" s="24"/>
      <c r="N114" s="118"/>
    </row>
    <row r="115" spans="1:14" ht="13.5">
      <c r="A115" s="76"/>
      <c r="B115" s="118"/>
      <c r="C115" s="34"/>
      <c r="D115" s="53"/>
      <c r="E115" s="31" t="str">
        <f t="shared" si="12"/>
        <v>-</v>
      </c>
      <c r="F115" s="34" t="str">
        <f t="shared" si="8"/>
        <v>-</v>
      </c>
      <c r="G115" s="54"/>
      <c r="H115" s="31" t="str">
        <f t="shared" si="13"/>
        <v>-</v>
      </c>
      <c r="I115" s="55" t="str">
        <f t="shared" si="9"/>
        <v>-</v>
      </c>
      <c r="J115" s="22"/>
      <c r="K115" s="22"/>
      <c r="L115" s="22"/>
      <c r="M115" s="24"/>
      <c r="N115" s="118"/>
    </row>
    <row r="116" spans="1:14" ht="13.5">
      <c r="A116" s="76"/>
      <c r="B116" s="118"/>
      <c r="C116" s="34"/>
      <c r="D116" s="53"/>
      <c r="E116" s="31" t="str">
        <f t="shared" si="12"/>
        <v>-</v>
      </c>
      <c r="F116" s="34" t="str">
        <f t="shared" si="8"/>
        <v>-</v>
      </c>
      <c r="G116" s="54"/>
      <c r="H116" s="31" t="str">
        <f t="shared" si="13"/>
        <v>-</v>
      </c>
      <c r="I116" s="55" t="str">
        <f t="shared" si="9"/>
        <v>-</v>
      </c>
      <c r="J116" s="22"/>
      <c r="K116" s="22"/>
      <c r="L116" s="22"/>
      <c r="M116" s="24"/>
      <c r="N116" s="118"/>
    </row>
    <row r="117" spans="1:14" ht="13.5">
      <c r="A117" s="76"/>
      <c r="B117" s="118"/>
      <c r="C117" s="34"/>
      <c r="D117" s="53"/>
      <c r="E117" s="31" t="str">
        <f t="shared" si="12"/>
        <v>-</v>
      </c>
      <c r="F117" s="34" t="str">
        <f t="shared" si="8"/>
        <v>-</v>
      </c>
      <c r="G117" s="54"/>
      <c r="H117" s="31" t="str">
        <f t="shared" si="13"/>
        <v>-</v>
      </c>
      <c r="I117" s="55" t="str">
        <f t="shared" si="9"/>
        <v>-</v>
      </c>
      <c r="J117" s="22"/>
      <c r="K117" s="22"/>
      <c r="L117" s="22"/>
      <c r="M117" s="24"/>
      <c r="N117" s="118"/>
    </row>
    <row r="118" spans="1:14" ht="13.5">
      <c r="A118" s="76"/>
      <c r="B118" s="118"/>
      <c r="C118" s="34"/>
      <c r="D118" s="53"/>
      <c r="E118" s="31" t="str">
        <f t="shared" si="12"/>
        <v>-</v>
      </c>
      <c r="F118" s="34" t="str">
        <f t="shared" si="8"/>
        <v>-</v>
      </c>
      <c r="G118" s="54"/>
      <c r="H118" s="31" t="str">
        <f t="shared" si="13"/>
        <v>-</v>
      </c>
      <c r="I118" s="55" t="str">
        <f t="shared" si="9"/>
        <v>-</v>
      </c>
      <c r="J118" s="22"/>
      <c r="K118" s="22"/>
      <c r="L118" s="22"/>
      <c r="M118" s="24"/>
      <c r="N118" s="118"/>
    </row>
    <row r="119" spans="1:14" ht="13.5">
      <c r="A119" s="76"/>
      <c r="B119" s="118"/>
      <c r="C119" s="34"/>
      <c r="D119" s="53"/>
      <c r="E119" s="31" t="str">
        <f t="shared" si="12"/>
        <v>-</v>
      </c>
      <c r="F119" s="34" t="str">
        <f t="shared" si="8"/>
        <v>-</v>
      </c>
      <c r="G119" s="54"/>
      <c r="H119" s="31" t="str">
        <f t="shared" si="13"/>
        <v>-</v>
      </c>
      <c r="I119" s="55" t="str">
        <f t="shared" si="9"/>
        <v>-</v>
      </c>
      <c r="J119" s="22"/>
      <c r="K119" s="22"/>
      <c r="L119" s="22"/>
      <c r="M119" s="24"/>
      <c r="N119" s="118"/>
    </row>
    <row r="120" spans="1:14" ht="13.5">
      <c r="A120" s="76"/>
      <c r="B120" s="118"/>
      <c r="C120" s="34"/>
      <c r="D120" s="53"/>
      <c r="E120" s="31" t="str">
        <f t="shared" si="12"/>
        <v>-</v>
      </c>
      <c r="F120" s="34" t="str">
        <f t="shared" si="8"/>
        <v>-</v>
      </c>
      <c r="G120" s="54"/>
      <c r="H120" s="31" t="str">
        <f t="shared" si="13"/>
        <v>-</v>
      </c>
      <c r="I120" s="55" t="str">
        <f t="shared" si="9"/>
        <v>-</v>
      </c>
      <c r="J120" s="22"/>
      <c r="K120" s="22"/>
      <c r="L120" s="22"/>
      <c r="M120" s="24"/>
      <c r="N120" s="118"/>
    </row>
    <row r="121" spans="1:14" ht="13.5">
      <c r="A121" s="76"/>
      <c r="B121" s="118"/>
      <c r="C121" s="34"/>
      <c r="D121" s="53"/>
      <c r="E121" s="31" t="str">
        <f t="shared" si="12"/>
        <v>-</v>
      </c>
      <c r="F121" s="34" t="str">
        <f t="shared" si="8"/>
        <v>-</v>
      </c>
      <c r="G121" s="54"/>
      <c r="H121" s="31" t="str">
        <f t="shared" si="13"/>
        <v>-</v>
      </c>
      <c r="I121" s="55" t="str">
        <f t="shared" si="9"/>
        <v>-</v>
      </c>
      <c r="J121" s="22"/>
      <c r="K121" s="22"/>
      <c r="L121" s="22"/>
      <c r="M121" s="24"/>
      <c r="N121" s="118"/>
    </row>
    <row r="122" spans="1:14" ht="13.5">
      <c r="A122" s="76"/>
      <c r="B122" s="118"/>
      <c r="C122" s="34"/>
      <c r="D122" s="53"/>
      <c r="E122" s="31" t="str">
        <f t="shared" si="12"/>
        <v>-</v>
      </c>
      <c r="F122" s="34" t="str">
        <f t="shared" si="8"/>
        <v>-</v>
      </c>
      <c r="G122" s="54"/>
      <c r="H122" s="31" t="str">
        <f t="shared" si="13"/>
        <v>-</v>
      </c>
      <c r="I122" s="55" t="str">
        <f t="shared" si="9"/>
        <v>-</v>
      </c>
      <c r="J122" s="22"/>
      <c r="K122" s="22"/>
      <c r="L122" s="22"/>
      <c r="M122" s="24"/>
      <c r="N122" s="118"/>
    </row>
    <row r="123" spans="1:14" ht="13.5">
      <c r="A123" s="76"/>
      <c r="B123" s="118"/>
      <c r="C123" s="34"/>
      <c r="D123" s="53"/>
      <c r="E123" s="31" t="str">
        <f t="shared" si="12"/>
        <v>-</v>
      </c>
      <c r="F123" s="34" t="str">
        <f t="shared" si="8"/>
        <v>-</v>
      </c>
      <c r="G123" s="54"/>
      <c r="H123" s="31" t="str">
        <f t="shared" si="13"/>
        <v>-</v>
      </c>
      <c r="I123" s="55" t="str">
        <f t="shared" si="9"/>
        <v>-</v>
      </c>
      <c r="J123" s="22"/>
      <c r="K123" s="22"/>
      <c r="L123" s="22"/>
      <c r="M123" s="24"/>
      <c r="N123" s="118"/>
    </row>
    <row r="124" spans="1:14" ht="13.5">
      <c r="A124" s="76"/>
      <c r="B124" s="118"/>
      <c r="C124" s="34"/>
      <c r="D124" s="53"/>
      <c r="E124" s="31" t="str">
        <f t="shared" si="12"/>
        <v>-</v>
      </c>
      <c r="F124" s="34" t="str">
        <f t="shared" si="8"/>
        <v>-</v>
      </c>
      <c r="G124" s="54"/>
      <c r="H124" s="31" t="str">
        <f t="shared" si="13"/>
        <v>-</v>
      </c>
      <c r="I124" s="55" t="str">
        <f t="shared" si="9"/>
        <v>-</v>
      </c>
      <c r="J124" s="22"/>
      <c r="K124" s="22"/>
      <c r="L124" s="22"/>
      <c r="M124" s="24"/>
      <c r="N124" s="118"/>
    </row>
    <row r="125" spans="1:14" ht="13.5">
      <c r="A125" s="76"/>
      <c r="B125" s="118"/>
      <c r="C125" s="34"/>
      <c r="D125" s="53"/>
      <c r="E125" s="31" t="str">
        <f t="shared" si="12"/>
        <v>-</v>
      </c>
      <c r="F125" s="34" t="str">
        <f t="shared" si="8"/>
        <v>-</v>
      </c>
      <c r="G125" s="54"/>
      <c r="H125" s="31" t="str">
        <f t="shared" si="13"/>
        <v>-</v>
      </c>
      <c r="I125" s="55" t="str">
        <f t="shared" si="9"/>
        <v>-</v>
      </c>
      <c r="J125" s="22"/>
      <c r="K125" s="22"/>
      <c r="L125" s="22"/>
      <c r="M125" s="24"/>
      <c r="N125" s="118"/>
    </row>
    <row r="126" spans="1:14" ht="13.5">
      <c r="A126" s="76"/>
      <c r="B126" s="118"/>
      <c r="C126" s="34"/>
      <c r="D126" s="53"/>
      <c r="E126" s="31" t="str">
        <f t="shared" si="12"/>
        <v>-</v>
      </c>
      <c r="F126" s="34" t="str">
        <f t="shared" si="8"/>
        <v>-</v>
      </c>
      <c r="G126" s="54"/>
      <c r="H126" s="31" t="str">
        <f t="shared" si="13"/>
        <v>-</v>
      </c>
      <c r="I126" s="55" t="str">
        <f t="shared" si="9"/>
        <v>-</v>
      </c>
      <c r="J126" s="22"/>
      <c r="K126" s="22"/>
      <c r="L126" s="22"/>
      <c r="M126" s="24"/>
      <c r="N126" s="118"/>
    </row>
    <row r="127" spans="1:14" ht="13.5">
      <c r="A127" s="76"/>
      <c r="B127" s="118"/>
      <c r="C127" s="34"/>
      <c r="D127" s="53"/>
      <c r="E127" s="31" t="str">
        <f t="shared" si="12"/>
        <v>-</v>
      </c>
      <c r="F127" s="34" t="str">
        <f t="shared" si="8"/>
        <v>-</v>
      </c>
      <c r="G127" s="54"/>
      <c r="H127" s="31" t="str">
        <f t="shared" si="13"/>
        <v>-</v>
      </c>
      <c r="I127" s="55" t="str">
        <f t="shared" si="9"/>
        <v>-</v>
      </c>
      <c r="J127" s="22"/>
      <c r="K127" s="22"/>
      <c r="L127" s="22"/>
      <c r="M127" s="24"/>
      <c r="N127" s="118"/>
    </row>
    <row r="128" spans="1:14" ht="13.5">
      <c r="A128" s="76"/>
      <c r="B128" s="118"/>
      <c r="C128" s="34"/>
      <c r="D128" s="53"/>
      <c r="E128" s="31" t="str">
        <f t="shared" si="12"/>
        <v>-</v>
      </c>
      <c r="F128" s="34" t="str">
        <f t="shared" si="8"/>
        <v>-</v>
      </c>
      <c r="G128" s="54"/>
      <c r="H128" s="31" t="str">
        <f t="shared" si="13"/>
        <v>-</v>
      </c>
      <c r="I128" s="55" t="str">
        <f t="shared" si="9"/>
        <v>-</v>
      </c>
      <c r="J128" s="22"/>
      <c r="K128" s="22"/>
      <c r="L128" s="22"/>
      <c r="M128" s="24"/>
      <c r="N128" s="118"/>
    </row>
    <row r="129" spans="1:14" ht="13.5">
      <c r="A129" s="76"/>
      <c r="B129" s="118"/>
      <c r="C129" s="34"/>
      <c r="D129" s="53"/>
      <c r="E129" s="31" t="str">
        <f t="shared" si="12"/>
        <v>-</v>
      </c>
      <c r="F129" s="34" t="str">
        <f t="shared" si="8"/>
        <v>-</v>
      </c>
      <c r="G129" s="54"/>
      <c r="H129" s="31" t="str">
        <f t="shared" si="13"/>
        <v>-</v>
      </c>
      <c r="I129" s="55" t="str">
        <f t="shared" si="9"/>
        <v>-</v>
      </c>
      <c r="J129" s="22"/>
      <c r="K129" s="22"/>
      <c r="L129" s="22"/>
      <c r="M129" s="24"/>
      <c r="N129" s="118"/>
    </row>
    <row r="130" spans="1:14" ht="13.5">
      <c r="A130" s="76"/>
      <c r="B130" s="118"/>
      <c r="C130" s="34"/>
      <c r="D130" s="53"/>
      <c r="E130" s="31" t="str">
        <f t="shared" si="12"/>
        <v>-</v>
      </c>
      <c r="F130" s="34" t="str">
        <f t="shared" si="8"/>
        <v>-</v>
      </c>
      <c r="G130" s="54"/>
      <c r="H130" s="31" t="str">
        <f t="shared" si="13"/>
        <v>-</v>
      </c>
      <c r="I130" s="55" t="str">
        <f t="shared" si="9"/>
        <v>-</v>
      </c>
      <c r="J130" s="22"/>
      <c r="K130" s="22"/>
      <c r="L130" s="22"/>
      <c r="M130" s="24"/>
      <c r="N130" s="118"/>
    </row>
    <row r="131" spans="1:14" ht="13.5">
      <c r="A131" s="76"/>
      <c r="B131" s="118"/>
      <c r="C131" s="34"/>
      <c r="D131" s="53"/>
      <c r="E131" s="31" t="str">
        <f t="shared" si="12"/>
        <v>-</v>
      </c>
      <c r="F131" s="34" t="str">
        <f t="shared" si="8"/>
        <v>-</v>
      </c>
      <c r="G131" s="54"/>
      <c r="H131" s="31" t="str">
        <f t="shared" si="13"/>
        <v>-</v>
      </c>
      <c r="I131" s="55" t="str">
        <f t="shared" si="9"/>
        <v>-</v>
      </c>
      <c r="J131" s="22"/>
      <c r="K131" s="22"/>
      <c r="L131" s="22"/>
      <c r="M131" s="24"/>
      <c r="N131" s="118"/>
    </row>
    <row r="132" spans="1:14" ht="13.5">
      <c r="A132" s="76"/>
      <c r="B132" s="118"/>
      <c r="C132" s="34"/>
      <c r="D132" s="53"/>
      <c r="E132" s="31" t="str">
        <f t="shared" si="12"/>
        <v>-</v>
      </c>
      <c r="F132" s="34" t="str">
        <f t="shared" si="8"/>
        <v>-</v>
      </c>
      <c r="G132" s="54"/>
      <c r="H132" s="31" t="str">
        <f t="shared" si="13"/>
        <v>-</v>
      </c>
      <c r="I132" s="55" t="str">
        <f t="shared" si="9"/>
        <v>-</v>
      </c>
      <c r="J132" s="22"/>
      <c r="K132" s="22"/>
      <c r="L132" s="22"/>
      <c r="M132" s="24"/>
      <c r="N132" s="118"/>
    </row>
    <row r="133" spans="1:14" ht="13.5">
      <c r="A133" s="76"/>
      <c r="B133" s="118"/>
      <c r="C133" s="34"/>
      <c r="D133" s="53"/>
      <c r="E133" s="31" t="str">
        <f t="shared" si="12"/>
        <v>-</v>
      </c>
      <c r="F133" s="34" t="str">
        <f t="shared" si="8"/>
        <v>-</v>
      </c>
      <c r="G133" s="54"/>
      <c r="H133" s="31" t="str">
        <f t="shared" si="13"/>
        <v>-</v>
      </c>
      <c r="I133" s="55" t="str">
        <f t="shared" si="9"/>
        <v>-</v>
      </c>
      <c r="J133" s="22"/>
      <c r="K133" s="22"/>
      <c r="L133" s="22"/>
      <c r="M133" s="24"/>
      <c r="N133" s="118"/>
    </row>
    <row r="134" spans="1:14" ht="13.5">
      <c r="A134" s="76"/>
      <c r="B134" s="118"/>
      <c r="C134" s="34"/>
      <c r="D134" s="53"/>
      <c r="E134" s="31" t="str">
        <f t="shared" si="12"/>
        <v>-</v>
      </c>
      <c r="F134" s="34" t="str">
        <f t="shared" si="8"/>
        <v>-</v>
      </c>
      <c r="G134" s="54"/>
      <c r="H134" s="31" t="str">
        <f t="shared" si="13"/>
        <v>-</v>
      </c>
      <c r="I134" s="55" t="str">
        <f t="shared" si="9"/>
        <v>-</v>
      </c>
      <c r="J134" s="22"/>
      <c r="K134" s="22"/>
      <c r="L134" s="22"/>
      <c r="M134" s="24"/>
      <c r="N134" s="118"/>
    </row>
    <row r="135" spans="1:14" ht="13.5">
      <c r="A135" s="76"/>
      <c r="B135" s="118"/>
      <c r="C135" s="34"/>
      <c r="D135" s="53"/>
      <c r="E135" s="31" t="str">
        <f t="shared" si="12"/>
        <v>-</v>
      </c>
      <c r="F135" s="34" t="str">
        <f t="shared" si="8"/>
        <v>-</v>
      </c>
      <c r="G135" s="54"/>
      <c r="H135" s="31" t="str">
        <f t="shared" si="13"/>
        <v>-</v>
      </c>
      <c r="I135" s="55" t="str">
        <f t="shared" si="9"/>
        <v>-</v>
      </c>
      <c r="J135" s="22"/>
      <c r="K135" s="22"/>
      <c r="L135" s="22"/>
      <c r="M135" s="24"/>
      <c r="N135" s="118"/>
    </row>
    <row r="136" spans="1:14" ht="13.5">
      <c r="A136" s="76"/>
      <c r="B136" s="118"/>
      <c r="C136" s="34"/>
      <c r="D136" s="53"/>
      <c r="E136" s="31" t="str">
        <f t="shared" si="12"/>
        <v>-</v>
      </c>
      <c r="F136" s="34" t="str">
        <f t="shared" si="8"/>
        <v>-</v>
      </c>
      <c r="G136" s="54"/>
      <c r="H136" s="31" t="str">
        <f t="shared" si="13"/>
        <v>-</v>
      </c>
      <c r="I136" s="55" t="str">
        <f t="shared" si="9"/>
        <v>-</v>
      </c>
      <c r="J136" s="22"/>
      <c r="K136" s="22"/>
      <c r="L136" s="22"/>
      <c r="M136" s="24"/>
      <c r="N136" s="118"/>
    </row>
    <row r="137" spans="1:14" ht="13.5">
      <c r="A137" s="76"/>
      <c r="B137" s="118"/>
      <c r="C137" s="34"/>
      <c r="D137" s="53"/>
      <c r="E137" s="31" t="str">
        <f t="shared" si="12"/>
        <v>-</v>
      </c>
      <c r="F137" s="34" t="str">
        <f t="shared" si="8"/>
        <v>-</v>
      </c>
      <c r="G137" s="54"/>
      <c r="H137" s="31" t="str">
        <f t="shared" si="13"/>
        <v>-</v>
      </c>
      <c r="I137" s="55" t="str">
        <f t="shared" si="9"/>
        <v>-</v>
      </c>
      <c r="J137" s="22"/>
      <c r="K137" s="22"/>
      <c r="L137" s="22"/>
      <c r="M137" s="24"/>
      <c r="N137" s="118"/>
    </row>
    <row r="138" spans="1:14" ht="13.5">
      <c r="A138" s="76"/>
      <c r="B138" s="118"/>
      <c r="C138" s="34"/>
      <c r="D138" s="53"/>
      <c r="E138" s="31" t="str">
        <f t="shared" si="12"/>
        <v>-</v>
      </c>
      <c r="F138" s="34" t="str">
        <f t="shared" si="8"/>
        <v>-</v>
      </c>
      <c r="G138" s="54"/>
      <c r="H138" s="31" t="str">
        <f t="shared" si="13"/>
        <v>-</v>
      </c>
      <c r="I138" s="55" t="str">
        <f t="shared" si="9"/>
        <v>-</v>
      </c>
      <c r="J138" s="22"/>
      <c r="K138" s="22"/>
      <c r="L138" s="22"/>
      <c r="M138" s="24"/>
      <c r="N138" s="118"/>
    </row>
    <row r="139" spans="1:14" ht="13.5">
      <c r="A139" s="76"/>
      <c r="B139" s="118"/>
      <c r="C139" s="34"/>
      <c r="D139" s="53"/>
      <c r="E139" s="31" t="str">
        <f t="shared" si="12"/>
        <v>-</v>
      </c>
      <c r="F139" s="34" t="str">
        <f t="shared" si="8"/>
        <v>-</v>
      </c>
      <c r="G139" s="54"/>
      <c r="H139" s="31" t="str">
        <f t="shared" si="13"/>
        <v>-</v>
      </c>
      <c r="I139" s="55" t="str">
        <f t="shared" si="9"/>
        <v>-</v>
      </c>
      <c r="J139" s="22"/>
      <c r="K139" s="22"/>
      <c r="L139" s="22"/>
      <c r="M139" s="24"/>
      <c r="N139" s="118"/>
    </row>
    <row r="140" spans="1:14" ht="13.5">
      <c r="A140" s="76"/>
      <c r="B140" s="118"/>
      <c r="C140" s="34"/>
      <c r="D140" s="53"/>
      <c r="E140" s="31" t="str">
        <f t="shared" si="12"/>
        <v>-</v>
      </c>
      <c r="F140" s="34" t="str">
        <f aca="true" t="shared" si="14" ref="F140:F203">IF(C140=0,"-",C140+D140)</f>
        <v>-</v>
      </c>
      <c r="G140" s="54"/>
      <c r="H140" s="31" t="str">
        <f t="shared" si="13"/>
        <v>-</v>
      </c>
      <c r="I140" s="55" t="str">
        <f aca="true" t="shared" si="15" ref="I140:I203">IF(C140=0,"-",C140+G140)</f>
        <v>-</v>
      </c>
      <c r="J140" s="22"/>
      <c r="K140" s="22"/>
      <c r="L140" s="22"/>
      <c r="M140" s="24"/>
      <c r="N140" s="118"/>
    </row>
    <row r="141" spans="1:14" ht="13.5">
      <c r="A141" s="76"/>
      <c r="B141" s="118"/>
      <c r="C141" s="34"/>
      <c r="D141" s="53"/>
      <c r="E141" s="31" t="str">
        <f aca="true" t="shared" si="16" ref="E141:E172">IF(C141=0,"-",D141/C141)</f>
        <v>-</v>
      </c>
      <c r="F141" s="34" t="str">
        <f t="shared" si="14"/>
        <v>-</v>
      </c>
      <c r="G141" s="54"/>
      <c r="H141" s="31" t="str">
        <f aca="true" t="shared" si="17" ref="H141:H172">IF(C141=0,"-",G141/C141)</f>
        <v>-</v>
      </c>
      <c r="I141" s="55" t="str">
        <f t="shared" si="15"/>
        <v>-</v>
      </c>
      <c r="J141" s="22"/>
      <c r="K141" s="22"/>
      <c r="L141" s="22"/>
      <c r="M141" s="24"/>
      <c r="N141" s="118"/>
    </row>
    <row r="142" spans="1:14" ht="13.5">
      <c r="A142" s="76"/>
      <c r="B142" s="118"/>
      <c r="C142" s="34"/>
      <c r="D142" s="53"/>
      <c r="E142" s="31" t="str">
        <f t="shared" si="16"/>
        <v>-</v>
      </c>
      <c r="F142" s="34" t="str">
        <f t="shared" si="14"/>
        <v>-</v>
      </c>
      <c r="G142" s="54"/>
      <c r="H142" s="31" t="str">
        <f t="shared" si="17"/>
        <v>-</v>
      </c>
      <c r="I142" s="55" t="str">
        <f t="shared" si="15"/>
        <v>-</v>
      </c>
      <c r="J142" s="22"/>
      <c r="K142" s="22"/>
      <c r="L142" s="22"/>
      <c r="M142" s="24"/>
      <c r="N142" s="118"/>
    </row>
    <row r="143" spans="1:14" ht="13.5">
      <c r="A143" s="76"/>
      <c r="B143" s="118"/>
      <c r="C143" s="34"/>
      <c r="D143" s="53"/>
      <c r="E143" s="31" t="str">
        <f t="shared" si="16"/>
        <v>-</v>
      </c>
      <c r="F143" s="34" t="str">
        <f t="shared" si="14"/>
        <v>-</v>
      </c>
      <c r="G143" s="54"/>
      <c r="H143" s="31" t="str">
        <f t="shared" si="17"/>
        <v>-</v>
      </c>
      <c r="I143" s="55" t="str">
        <f t="shared" si="15"/>
        <v>-</v>
      </c>
      <c r="J143" s="22"/>
      <c r="K143" s="22"/>
      <c r="L143" s="22"/>
      <c r="M143" s="24"/>
      <c r="N143" s="118"/>
    </row>
    <row r="144" spans="1:14" ht="13.5">
      <c r="A144" s="76"/>
      <c r="B144" s="118"/>
      <c r="C144" s="34"/>
      <c r="D144" s="53"/>
      <c r="E144" s="31" t="str">
        <f t="shared" si="16"/>
        <v>-</v>
      </c>
      <c r="F144" s="34" t="str">
        <f t="shared" si="14"/>
        <v>-</v>
      </c>
      <c r="G144" s="54"/>
      <c r="H144" s="31" t="str">
        <f t="shared" si="17"/>
        <v>-</v>
      </c>
      <c r="I144" s="55" t="str">
        <f t="shared" si="15"/>
        <v>-</v>
      </c>
      <c r="J144" s="22"/>
      <c r="K144" s="22"/>
      <c r="L144" s="22"/>
      <c r="M144" s="24"/>
      <c r="N144" s="118"/>
    </row>
    <row r="145" spans="1:14" ht="13.5">
      <c r="A145" s="76"/>
      <c r="B145" s="118"/>
      <c r="C145" s="34"/>
      <c r="D145" s="53"/>
      <c r="E145" s="31" t="str">
        <f t="shared" si="16"/>
        <v>-</v>
      </c>
      <c r="F145" s="34" t="str">
        <f t="shared" si="14"/>
        <v>-</v>
      </c>
      <c r="G145" s="54"/>
      <c r="H145" s="31" t="str">
        <f t="shared" si="17"/>
        <v>-</v>
      </c>
      <c r="I145" s="55" t="str">
        <f t="shared" si="15"/>
        <v>-</v>
      </c>
      <c r="J145" s="22"/>
      <c r="K145" s="22"/>
      <c r="L145" s="22"/>
      <c r="M145" s="24"/>
      <c r="N145" s="118"/>
    </row>
    <row r="146" spans="1:14" ht="13.5">
      <c r="A146" s="76"/>
      <c r="B146" s="118"/>
      <c r="C146" s="34"/>
      <c r="D146" s="53"/>
      <c r="E146" s="31" t="str">
        <f t="shared" si="16"/>
        <v>-</v>
      </c>
      <c r="F146" s="34" t="str">
        <f t="shared" si="14"/>
        <v>-</v>
      </c>
      <c r="G146" s="54"/>
      <c r="H146" s="31" t="str">
        <f t="shared" si="17"/>
        <v>-</v>
      </c>
      <c r="I146" s="55" t="str">
        <f t="shared" si="15"/>
        <v>-</v>
      </c>
      <c r="J146" s="22"/>
      <c r="K146" s="22"/>
      <c r="L146" s="22"/>
      <c r="M146" s="24"/>
      <c r="N146" s="118"/>
    </row>
    <row r="147" spans="1:14" ht="13.5">
      <c r="A147" s="76"/>
      <c r="B147" s="118"/>
      <c r="C147" s="34"/>
      <c r="D147" s="53"/>
      <c r="E147" s="31" t="str">
        <f t="shared" si="16"/>
        <v>-</v>
      </c>
      <c r="F147" s="34" t="str">
        <f t="shared" si="14"/>
        <v>-</v>
      </c>
      <c r="G147" s="54"/>
      <c r="H147" s="31" t="str">
        <f t="shared" si="17"/>
        <v>-</v>
      </c>
      <c r="I147" s="55" t="str">
        <f t="shared" si="15"/>
        <v>-</v>
      </c>
      <c r="J147" s="22"/>
      <c r="K147" s="22"/>
      <c r="L147" s="22"/>
      <c r="M147" s="24"/>
      <c r="N147" s="118"/>
    </row>
    <row r="148" spans="1:14" ht="13.5">
      <c r="A148" s="76"/>
      <c r="B148" s="118"/>
      <c r="C148" s="34"/>
      <c r="D148" s="53"/>
      <c r="E148" s="31" t="str">
        <f t="shared" si="16"/>
        <v>-</v>
      </c>
      <c r="F148" s="34" t="str">
        <f t="shared" si="14"/>
        <v>-</v>
      </c>
      <c r="G148" s="54"/>
      <c r="H148" s="31" t="str">
        <f t="shared" si="17"/>
        <v>-</v>
      </c>
      <c r="I148" s="55" t="str">
        <f t="shared" si="15"/>
        <v>-</v>
      </c>
      <c r="J148" s="22"/>
      <c r="K148" s="22"/>
      <c r="L148" s="22"/>
      <c r="M148" s="24"/>
      <c r="N148" s="118"/>
    </row>
    <row r="149" spans="1:14" ht="13.5">
      <c r="A149" s="76"/>
      <c r="B149" s="118"/>
      <c r="C149" s="34"/>
      <c r="D149" s="53"/>
      <c r="E149" s="31" t="str">
        <f t="shared" si="16"/>
        <v>-</v>
      </c>
      <c r="F149" s="34" t="str">
        <f t="shared" si="14"/>
        <v>-</v>
      </c>
      <c r="G149" s="54"/>
      <c r="H149" s="31" t="str">
        <f t="shared" si="17"/>
        <v>-</v>
      </c>
      <c r="I149" s="55" t="str">
        <f t="shared" si="15"/>
        <v>-</v>
      </c>
      <c r="J149" s="22"/>
      <c r="K149" s="22"/>
      <c r="L149" s="22"/>
      <c r="M149" s="24"/>
      <c r="N149" s="118"/>
    </row>
    <row r="150" spans="1:14" ht="13.5">
      <c r="A150" s="76"/>
      <c r="B150" s="118"/>
      <c r="C150" s="34"/>
      <c r="D150" s="53"/>
      <c r="E150" s="31" t="str">
        <f t="shared" si="16"/>
        <v>-</v>
      </c>
      <c r="F150" s="34" t="str">
        <f t="shared" si="14"/>
        <v>-</v>
      </c>
      <c r="G150" s="54"/>
      <c r="H150" s="31" t="str">
        <f t="shared" si="17"/>
        <v>-</v>
      </c>
      <c r="I150" s="55" t="str">
        <f t="shared" si="15"/>
        <v>-</v>
      </c>
      <c r="J150" s="22"/>
      <c r="K150" s="22"/>
      <c r="L150" s="22"/>
      <c r="M150" s="24"/>
      <c r="N150" s="118"/>
    </row>
    <row r="151" spans="1:14" ht="13.5">
      <c r="A151" s="76"/>
      <c r="B151" s="118"/>
      <c r="C151" s="34"/>
      <c r="D151" s="53"/>
      <c r="E151" s="31" t="str">
        <f t="shared" si="16"/>
        <v>-</v>
      </c>
      <c r="F151" s="34" t="str">
        <f t="shared" si="14"/>
        <v>-</v>
      </c>
      <c r="G151" s="54"/>
      <c r="H151" s="31" t="str">
        <f t="shared" si="17"/>
        <v>-</v>
      </c>
      <c r="I151" s="55" t="str">
        <f t="shared" si="15"/>
        <v>-</v>
      </c>
      <c r="J151" s="22"/>
      <c r="K151" s="22"/>
      <c r="L151" s="22"/>
      <c r="M151" s="24"/>
      <c r="N151" s="118"/>
    </row>
    <row r="152" spans="1:14" ht="13.5">
      <c r="A152" s="76"/>
      <c r="B152" s="118"/>
      <c r="C152" s="34"/>
      <c r="D152" s="53"/>
      <c r="E152" s="31" t="str">
        <f t="shared" si="16"/>
        <v>-</v>
      </c>
      <c r="F152" s="34" t="str">
        <f t="shared" si="14"/>
        <v>-</v>
      </c>
      <c r="G152" s="54"/>
      <c r="H152" s="31" t="str">
        <f t="shared" si="17"/>
        <v>-</v>
      </c>
      <c r="I152" s="55" t="str">
        <f t="shared" si="15"/>
        <v>-</v>
      </c>
      <c r="J152" s="22"/>
      <c r="K152" s="22"/>
      <c r="L152" s="22"/>
      <c r="M152" s="24"/>
      <c r="N152" s="118"/>
    </row>
    <row r="153" spans="1:14" ht="13.5">
      <c r="A153" s="76"/>
      <c r="B153" s="118"/>
      <c r="C153" s="34"/>
      <c r="D153" s="53"/>
      <c r="E153" s="31" t="str">
        <f t="shared" si="16"/>
        <v>-</v>
      </c>
      <c r="F153" s="34" t="str">
        <f t="shared" si="14"/>
        <v>-</v>
      </c>
      <c r="G153" s="54"/>
      <c r="H153" s="31" t="str">
        <f t="shared" si="17"/>
        <v>-</v>
      </c>
      <c r="I153" s="55" t="str">
        <f t="shared" si="15"/>
        <v>-</v>
      </c>
      <c r="J153" s="22"/>
      <c r="K153" s="22"/>
      <c r="L153" s="22"/>
      <c r="M153" s="24"/>
      <c r="N153" s="118"/>
    </row>
    <row r="154" spans="1:14" ht="13.5">
      <c r="A154" s="76"/>
      <c r="B154" s="118"/>
      <c r="C154" s="34"/>
      <c r="D154" s="53"/>
      <c r="E154" s="31" t="str">
        <f t="shared" si="16"/>
        <v>-</v>
      </c>
      <c r="F154" s="34" t="str">
        <f t="shared" si="14"/>
        <v>-</v>
      </c>
      <c r="G154" s="54"/>
      <c r="H154" s="31" t="str">
        <f t="shared" si="17"/>
        <v>-</v>
      </c>
      <c r="I154" s="55" t="str">
        <f t="shared" si="15"/>
        <v>-</v>
      </c>
      <c r="J154" s="22"/>
      <c r="K154" s="22"/>
      <c r="L154" s="22"/>
      <c r="M154" s="24"/>
      <c r="N154" s="118"/>
    </row>
    <row r="155" spans="1:14" ht="13.5">
      <c r="A155" s="76"/>
      <c r="B155" s="118"/>
      <c r="C155" s="34"/>
      <c r="D155" s="53"/>
      <c r="E155" s="31" t="str">
        <f t="shared" si="16"/>
        <v>-</v>
      </c>
      <c r="F155" s="34" t="str">
        <f t="shared" si="14"/>
        <v>-</v>
      </c>
      <c r="G155" s="54"/>
      <c r="H155" s="31" t="str">
        <f t="shared" si="17"/>
        <v>-</v>
      </c>
      <c r="I155" s="55" t="str">
        <f t="shared" si="15"/>
        <v>-</v>
      </c>
      <c r="J155" s="22"/>
      <c r="K155" s="22"/>
      <c r="L155" s="22"/>
      <c r="M155" s="24"/>
      <c r="N155" s="118"/>
    </row>
    <row r="156" spans="1:14" ht="13.5">
      <c r="A156" s="76"/>
      <c r="B156" s="118"/>
      <c r="C156" s="34"/>
      <c r="D156" s="53"/>
      <c r="E156" s="31" t="str">
        <f t="shared" si="16"/>
        <v>-</v>
      </c>
      <c r="F156" s="34" t="str">
        <f t="shared" si="14"/>
        <v>-</v>
      </c>
      <c r="G156" s="54"/>
      <c r="H156" s="31" t="str">
        <f t="shared" si="17"/>
        <v>-</v>
      </c>
      <c r="I156" s="55" t="str">
        <f t="shared" si="15"/>
        <v>-</v>
      </c>
      <c r="J156" s="22"/>
      <c r="K156" s="22"/>
      <c r="L156" s="22"/>
      <c r="M156" s="24"/>
      <c r="N156" s="118"/>
    </row>
    <row r="157" spans="1:14" ht="13.5">
      <c r="A157" s="76"/>
      <c r="B157" s="118"/>
      <c r="C157" s="34"/>
      <c r="D157" s="53"/>
      <c r="E157" s="31" t="str">
        <f t="shared" si="16"/>
        <v>-</v>
      </c>
      <c r="F157" s="34" t="str">
        <f t="shared" si="14"/>
        <v>-</v>
      </c>
      <c r="G157" s="54"/>
      <c r="H157" s="31" t="str">
        <f t="shared" si="17"/>
        <v>-</v>
      </c>
      <c r="I157" s="55" t="str">
        <f t="shared" si="15"/>
        <v>-</v>
      </c>
      <c r="J157" s="22"/>
      <c r="K157" s="22"/>
      <c r="L157" s="22"/>
      <c r="M157" s="24"/>
      <c r="N157" s="118"/>
    </row>
    <row r="158" spans="1:14" ht="13.5">
      <c r="A158" s="76"/>
      <c r="B158" s="118"/>
      <c r="C158" s="34"/>
      <c r="D158" s="53"/>
      <c r="E158" s="31" t="str">
        <f t="shared" si="16"/>
        <v>-</v>
      </c>
      <c r="F158" s="34" t="str">
        <f t="shared" si="14"/>
        <v>-</v>
      </c>
      <c r="G158" s="54"/>
      <c r="H158" s="31" t="str">
        <f t="shared" si="17"/>
        <v>-</v>
      </c>
      <c r="I158" s="55" t="str">
        <f t="shared" si="15"/>
        <v>-</v>
      </c>
      <c r="J158" s="22"/>
      <c r="K158" s="22"/>
      <c r="L158" s="22"/>
      <c r="M158" s="24"/>
      <c r="N158" s="118"/>
    </row>
    <row r="159" spans="1:14" ht="13.5">
      <c r="A159" s="76"/>
      <c r="B159" s="118"/>
      <c r="C159" s="34"/>
      <c r="D159" s="53"/>
      <c r="E159" s="31" t="str">
        <f t="shared" si="16"/>
        <v>-</v>
      </c>
      <c r="F159" s="34" t="str">
        <f t="shared" si="14"/>
        <v>-</v>
      </c>
      <c r="G159" s="54"/>
      <c r="H159" s="31" t="str">
        <f t="shared" si="17"/>
        <v>-</v>
      </c>
      <c r="I159" s="55" t="str">
        <f t="shared" si="15"/>
        <v>-</v>
      </c>
      <c r="J159" s="22"/>
      <c r="K159" s="22"/>
      <c r="L159" s="22"/>
      <c r="M159" s="24"/>
      <c r="N159" s="118"/>
    </row>
    <row r="160" spans="1:14" ht="13.5">
      <c r="A160" s="76"/>
      <c r="B160" s="118"/>
      <c r="C160" s="34"/>
      <c r="D160" s="53"/>
      <c r="E160" s="31" t="str">
        <f t="shared" si="16"/>
        <v>-</v>
      </c>
      <c r="F160" s="34" t="str">
        <f t="shared" si="14"/>
        <v>-</v>
      </c>
      <c r="G160" s="54"/>
      <c r="H160" s="31" t="str">
        <f t="shared" si="17"/>
        <v>-</v>
      </c>
      <c r="I160" s="55" t="str">
        <f t="shared" si="15"/>
        <v>-</v>
      </c>
      <c r="J160" s="22"/>
      <c r="K160" s="22"/>
      <c r="L160" s="22"/>
      <c r="M160" s="24"/>
      <c r="N160" s="118"/>
    </row>
    <row r="161" spans="1:14" ht="13.5">
      <c r="A161" s="76"/>
      <c r="B161" s="118"/>
      <c r="C161" s="34"/>
      <c r="D161" s="53"/>
      <c r="E161" s="31" t="str">
        <f t="shared" si="16"/>
        <v>-</v>
      </c>
      <c r="F161" s="34" t="str">
        <f t="shared" si="14"/>
        <v>-</v>
      </c>
      <c r="G161" s="54"/>
      <c r="H161" s="31" t="str">
        <f t="shared" si="17"/>
        <v>-</v>
      </c>
      <c r="I161" s="55" t="str">
        <f t="shared" si="15"/>
        <v>-</v>
      </c>
      <c r="J161" s="22"/>
      <c r="K161" s="22"/>
      <c r="L161" s="22"/>
      <c r="M161" s="24"/>
      <c r="N161" s="118"/>
    </row>
    <row r="162" spans="1:14" ht="13.5">
      <c r="A162" s="76"/>
      <c r="B162" s="118"/>
      <c r="C162" s="34"/>
      <c r="D162" s="53"/>
      <c r="E162" s="31" t="str">
        <f t="shared" si="16"/>
        <v>-</v>
      </c>
      <c r="F162" s="34" t="str">
        <f t="shared" si="14"/>
        <v>-</v>
      </c>
      <c r="G162" s="54"/>
      <c r="H162" s="31" t="str">
        <f t="shared" si="17"/>
        <v>-</v>
      </c>
      <c r="I162" s="55" t="str">
        <f t="shared" si="15"/>
        <v>-</v>
      </c>
      <c r="J162" s="22"/>
      <c r="K162" s="22"/>
      <c r="L162" s="22"/>
      <c r="M162" s="24"/>
      <c r="N162" s="118"/>
    </row>
    <row r="163" spans="1:14" ht="13.5">
      <c r="A163" s="76"/>
      <c r="B163" s="118"/>
      <c r="C163" s="34"/>
      <c r="D163" s="53"/>
      <c r="E163" s="31" t="str">
        <f t="shared" si="16"/>
        <v>-</v>
      </c>
      <c r="F163" s="34" t="str">
        <f t="shared" si="14"/>
        <v>-</v>
      </c>
      <c r="G163" s="54"/>
      <c r="H163" s="31" t="str">
        <f t="shared" si="17"/>
        <v>-</v>
      </c>
      <c r="I163" s="55" t="str">
        <f t="shared" si="15"/>
        <v>-</v>
      </c>
      <c r="J163" s="22"/>
      <c r="K163" s="22"/>
      <c r="L163" s="22"/>
      <c r="M163" s="24"/>
      <c r="N163" s="118"/>
    </row>
    <row r="164" spans="1:14" ht="13.5">
      <c r="A164" s="76"/>
      <c r="B164" s="118"/>
      <c r="C164" s="34"/>
      <c r="D164" s="53"/>
      <c r="E164" s="31" t="str">
        <f t="shared" si="16"/>
        <v>-</v>
      </c>
      <c r="F164" s="34" t="str">
        <f t="shared" si="14"/>
        <v>-</v>
      </c>
      <c r="G164" s="54"/>
      <c r="H164" s="31" t="str">
        <f t="shared" si="17"/>
        <v>-</v>
      </c>
      <c r="I164" s="55" t="str">
        <f t="shared" si="15"/>
        <v>-</v>
      </c>
      <c r="J164" s="22"/>
      <c r="K164" s="22"/>
      <c r="L164" s="22"/>
      <c r="M164" s="24"/>
      <c r="N164" s="118"/>
    </row>
    <row r="165" spans="1:14" ht="13.5">
      <c r="A165" s="76"/>
      <c r="B165" s="118"/>
      <c r="C165" s="34"/>
      <c r="D165" s="53"/>
      <c r="E165" s="31" t="str">
        <f t="shared" si="16"/>
        <v>-</v>
      </c>
      <c r="F165" s="34" t="str">
        <f t="shared" si="14"/>
        <v>-</v>
      </c>
      <c r="G165" s="54"/>
      <c r="H165" s="31" t="str">
        <f t="shared" si="17"/>
        <v>-</v>
      </c>
      <c r="I165" s="55" t="str">
        <f t="shared" si="15"/>
        <v>-</v>
      </c>
      <c r="J165" s="22"/>
      <c r="K165" s="22"/>
      <c r="L165" s="22"/>
      <c r="M165" s="24"/>
      <c r="N165" s="118"/>
    </row>
    <row r="166" spans="1:14" ht="13.5">
      <c r="A166" s="76"/>
      <c r="B166" s="118"/>
      <c r="C166" s="34"/>
      <c r="D166" s="53"/>
      <c r="E166" s="31" t="str">
        <f t="shared" si="16"/>
        <v>-</v>
      </c>
      <c r="F166" s="34" t="str">
        <f t="shared" si="14"/>
        <v>-</v>
      </c>
      <c r="G166" s="54"/>
      <c r="H166" s="31" t="str">
        <f t="shared" si="17"/>
        <v>-</v>
      </c>
      <c r="I166" s="55" t="str">
        <f t="shared" si="15"/>
        <v>-</v>
      </c>
      <c r="J166" s="22"/>
      <c r="K166" s="22"/>
      <c r="L166" s="22"/>
      <c r="M166" s="24"/>
      <c r="N166" s="118"/>
    </row>
    <row r="167" spans="1:14" ht="13.5">
      <c r="A167" s="76"/>
      <c r="B167" s="118"/>
      <c r="C167" s="34"/>
      <c r="D167" s="53"/>
      <c r="E167" s="31" t="str">
        <f t="shared" si="16"/>
        <v>-</v>
      </c>
      <c r="F167" s="34" t="str">
        <f t="shared" si="14"/>
        <v>-</v>
      </c>
      <c r="G167" s="54"/>
      <c r="H167" s="31" t="str">
        <f t="shared" si="17"/>
        <v>-</v>
      </c>
      <c r="I167" s="55" t="str">
        <f t="shared" si="15"/>
        <v>-</v>
      </c>
      <c r="J167" s="22"/>
      <c r="K167" s="22"/>
      <c r="L167" s="22"/>
      <c r="M167" s="24"/>
      <c r="N167" s="118"/>
    </row>
    <row r="168" spans="1:14" ht="13.5">
      <c r="A168" s="76"/>
      <c r="B168" s="118"/>
      <c r="C168" s="34"/>
      <c r="D168" s="53"/>
      <c r="E168" s="31" t="str">
        <f t="shared" si="16"/>
        <v>-</v>
      </c>
      <c r="F168" s="34" t="str">
        <f t="shared" si="14"/>
        <v>-</v>
      </c>
      <c r="G168" s="54"/>
      <c r="H168" s="31" t="str">
        <f t="shared" si="17"/>
        <v>-</v>
      </c>
      <c r="I168" s="55" t="str">
        <f t="shared" si="15"/>
        <v>-</v>
      </c>
      <c r="J168" s="22"/>
      <c r="K168" s="22"/>
      <c r="L168" s="22"/>
      <c r="M168" s="24"/>
      <c r="N168" s="118"/>
    </row>
    <row r="169" spans="1:14" ht="13.5">
      <c r="A169" s="76"/>
      <c r="B169" s="118"/>
      <c r="C169" s="34"/>
      <c r="D169" s="53"/>
      <c r="E169" s="31" t="str">
        <f t="shared" si="16"/>
        <v>-</v>
      </c>
      <c r="F169" s="34" t="str">
        <f t="shared" si="14"/>
        <v>-</v>
      </c>
      <c r="G169" s="54"/>
      <c r="H169" s="31" t="str">
        <f t="shared" si="17"/>
        <v>-</v>
      </c>
      <c r="I169" s="55" t="str">
        <f t="shared" si="15"/>
        <v>-</v>
      </c>
      <c r="J169" s="22"/>
      <c r="K169" s="22"/>
      <c r="L169" s="22"/>
      <c r="M169" s="24"/>
      <c r="N169" s="118"/>
    </row>
    <row r="170" spans="1:14" ht="13.5">
      <c r="A170" s="76"/>
      <c r="B170" s="118"/>
      <c r="C170" s="34"/>
      <c r="D170" s="53"/>
      <c r="E170" s="31" t="str">
        <f t="shared" si="16"/>
        <v>-</v>
      </c>
      <c r="F170" s="34" t="str">
        <f t="shared" si="14"/>
        <v>-</v>
      </c>
      <c r="G170" s="54"/>
      <c r="H170" s="31" t="str">
        <f t="shared" si="17"/>
        <v>-</v>
      </c>
      <c r="I170" s="55" t="str">
        <f t="shared" si="15"/>
        <v>-</v>
      </c>
      <c r="J170" s="22"/>
      <c r="K170" s="22"/>
      <c r="L170" s="22"/>
      <c r="M170" s="24"/>
      <c r="N170" s="118"/>
    </row>
    <row r="171" spans="1:14" ht="13.5">
      <c r="A171" s="76"/>
      <c r="B171" s="118"/>
      <c r="C171" s="34"/>
      <c r="D171" s="53"/>
      <c r="E171" s="31" t="str">
        <f t="shared" si="16"/>
        <v>-</v>
      </c>
      <c r="F171" s="34" t="str">
        <f t="shared" si="14"/>
        <v>-</v>
      </c>
      <c r="G171" s="54"/>
      <c r="H171" s="31" t="str">
        <f t="shared" si="17"/>
        <v>-</v>
      </c>
      <c r="I171" s="55" t="str">
        <f t="shared" si="15"/>
        <v>-</v>
      </c>
      <c r="J171" s="22"/>
      <c r="K171" s="22"/>
      <c r="L171" s="22"/>
      <c r="M171" s="24"/>
      <c r="N171" s="118"/>
    </row>
    <row r="172" spans="1:14" ht="13.5">
      <c r="A172" s="76"/>
      <c r="B172" s="118"/>
      <c r="C172" s="34"/>
      <c r="D172" s="53"/>
      <c r="E172" s="31" t="str">
        <f t="shared" si="16"/>
        <v>-</v>
      </c>
      <c r="F172" s="34" t="str">
        <f t="shared" si="14"/>
        <v>-</v>
      </c>
      <c r="G172" s="54"/>
      <c r="H172" s="31" t="str">
        <f t="shared" si="17"/>
        <v>-</v>
      </c>
      <c r="I172" s="55" t="str">
        <f t="shared" si="15"/>
        <v>-</v>
      </c>
      <c r="J172" s="22"/>
      <c r="K172" s="22"/>
      <c r="L172" s="22"/>
      <c r="M172" s="24"/>
      <c r="N172" s="118"/>
    </row>
    <row r="173" spans="1:14" ht="13.5">
      <c r="A173" s="76"/>
      <c r="B173" s="118"/>
      <c r="C173" s="34"/>
      <c r="D173" s="53"/>
      <c r="E173" s="31" t="str">
        <f aca="true" t="shared" si="18" ref="E173:E204">IF(C173=0,"-",D173/C173)</f>
        <v>-</v>
      </c>
      <c r="F173" s="34" t="str">
        <f t="shared" si="14"/>
        <v>-</v>
      </c>
      <c r="G173" s="54"/>
      <c r="H173" s="31" t="str">
        <f aca="true" t="shared" si="19" ref="H173:H204">IF(C173=0,"-",G173/C173)</f>
        <v>-</v>
      </c>
      <c r="I173" s="55" t="str">
        <f t="shared" si="15"/>
        <v>-</v>
      </c>
      <c r="J173" s="22"/>
      <c r="K173" s="22"/>
      <c r="L173" s="22"/>
      <c r="M173" s="24"/>
      <c r="N173" s="118"/>
    </row>
    <row r="174" spans="1:14" ht="13.5">
      <c r="A174" s="76"/>
      <c r="B174" s="118"/>
      <c r="C174" s="34"/>
      <c r="D174" s="53"/>
      <c r="E174" s="31" t="str">
        <f t="shared" si="18"/>
        <v>-</v>
      </c>
      <c r="F174" s="34" t="str">
        <f t="shared" si="14"/>
        <v>-</v>
      </c>
      <c r="G174" s="54"/>
      <c r="H174" s="31" t="str">
        <f t="shared" si="19"/>
        <v>-</v>
      </c>
      <c r="I174" s="55" t="str">
        <f t="shared" si="15"/>
        <v>-</v>
      </c>
      <c r="J174" s="22"/>
      <c r="K174" s="22"/>
      <c r="L174" s="22"/>
      <c r="M174" s="24"/>
      <c r="N174" s="118"/>
    </row>
    <row r="175" spans="1:14" ht="13.5">
      <c r="A175" s="76"/>
      <c r="B175" s="118"/>
      <c r="C175" s="34"/>
      <c r="D175" s="53"/>
      <c r="E175" s="31" t="str">
        <f t="shared" si="18"/>
        <v>-</v>
      </c>
      <c r="F175" s="34" t="str">
        <f t="shared" si="14"/>
        <v>-</v>
      </c>
      <c r="G175" s="54"/>
      <c r="H175" s="31" t="str">
        <f t="shared" si="19"/>
        <v>-</v>
      </c>
      <c r="I175" s="55" t="str">
        <f t="shared" si="15"/>
        <v>-</v>
      </c>
      <c r="J175" s="22"/>
      <c r="K175" s="22"/>
      <c r="L175" s="22"/>
      <c r="M175" s="24"/>
      <c r="N175" s="118"/>
    </row>
    <row r="176" spans="1:14" ht="13.5">
      <c r="A176" s="76"/>
      <c r="B176" s="118"/>
      <c r="C176" s="34"/>
      <c r="D176" s="53"/>
      <c r="E176" s="31" t="str">
        <f t="shared" si="18"/>
        <v>-</v>
      </c>
      <c r="F176" s="34" t="str">
        <f t="shared" si="14"/>
        <v>-</v>
      </c>
      <c r="G176" s="54"/>
      <c r="H176" s="31" t="str">
        <f t="shared" si="19"/>
        <v>-</v>
      </c>
      <c r="I176" s="55" t="str">
        <f t="shared" si="15"/>
        <v>-</v>
      </c>
      <c r="J176" s="22"/>
      <c r="K176" s="22"/>
      <c r="L176" s="22"/>
      <c r="M176" s="24"/>
      <c r="N176" s="118"/>
    </row>
    <row r="177" spans="1:14" ht="13.5">
      <c r="A177" s="76"/>
      <c r="B177" s="118"/>
      <c r="C177" s="34"/>
      <c r="D177" s="53"/>
      <c r="E177" s="31" t="str">
        <f t="shared" si="18"/>
        <v>-</v>
      </c>
      <c r="F177" s="34" t="str">
        <f t="shared" si="14"/>
        <v>-</v>
      </c>
      <c r="G177" s="54"/>
      <c r="H177" s="31" t="str">
        <f t="shared" si="19"/>
        <v>-</v>
      </c>
      <c r="I177" s="55" t="str">
        <f t="shared" si="15"/>
        <v>-</v>
      </c>
      <c r="J177" s="22"/>
      <c r="K177" s="22"/>
      <c r="L177" s="22"/>
      <c r="M177" s="24"/>
      <c r="N177" s="118"/>
    </row>
    <row r="178" spans="1:14" ht="13.5">
      <c r="A178" s="76"/>
      <c r="B178" s="118"/>
      <c r="C178" s="34"/>
      <c r="D178" s="53"/>
      <c r="E178" s="31" t="str">
        <f t="shared" si="18"/>
        <v>-</v>
      </c>
      <c r="F178" s="34" t="str">
        <f t="shared" si="14"/>
        <v>-</v>
      </c>
      <c r="G178" s="54"/>
      <c r="H178" s="31" t="str">
        <f t="shared" si="19"/>
        <v>-</v>
      </c>
      <c r="I178" s="55" t="str">
        <f t="shared" si="15"/>
        <v>-</v>
      </c>
      <c r="J178" s="22"/>
      <c r="K178" s="22"/>
      <c r="L178" s="22"/>
      <c r="M178" s="24"/>
      <c r="N178" s="118"/>
    </row>
    <row r="179" spans="1:14" ht="13.5">
      <c r="A179" s="76"/>
      <c r="B179" s="118"/>
      <c r="C179" s="34"/>
      <c r="D179" s="53"/>
      <c r="E179" s="31" t="str">
        <f t="shared" si="18"/>
        <v>-</v>
      </c>
      <c r="F179" s="34" t="str">
        <f t="shared" si="14"/>
        <v>-</v>
      </c>
      <c r="G179" s="54"/>
      <c r="H179" s="31" t="str">
        <f t="shared" si="19"/>
        <v>-</v>
      </c>
      <c r="I179" s="55" t="str">
        <f t="shared" si="15"/>
        <v>-</v>
      </c>
      <c r="J179" s="22"/>
      <c r="K179" s="22"/>
      <c r="L179" s="22"/>
      <c r="M179" s="24"/>
      <c r="N179" s="118"/>
    </row>
    <row r="180" spans="1:14" ht="13.5">
      <c r="A180" s="76"/>
      <c r="B180" s="118"/>
      <c r="C180" s="34"/>
      <c r="D180" s="53"/>
      <c r="E180" s="31" t="str">
        <f t="shared" si="18"/>
        <v>-</v>
      </c>
      <c r="F180" s="34" t="str">
        <f t="shared" si="14"/>
        <v>-</v>
      </c>
      <c r="G180" s="54"/>
      <c r="H180" s="31" t="str">
        <f t="shared" si="19"/>
        <v>-</v>
      </c>
      <c r="I180" s="55" t="str">
        <f t="shared" si="15"/>
        <v>-</v>
      </c>
      <c r="J180" s="22"/>
      <c r="K180" s="22"/>
      <c r="L180" s="22"/>
      <c r="M180" s="24"/>
      <c r="N180" s="118"/>
    </row>
    <row r="181" spans="1:14" ht="13.5">
      <c r="A181" s="76"/>
      <c r="B181" s="118"/>
      <c r="C181" s="34"/>
      <c r="D181" s="53"/>
      <c r="E181" s="31" t="str">
        <f t="shared" si="18"/>
        <v>-</v>
      </c>
      <c r="F181" s="34" t="str">
        <f t="shared" si="14"/>
        <v>-</v>
      </c>
      <c r="G181" s="54"/>
      <c r="H181" s="31" t="str">
        <f t="shared" si="19"/>
        <v>-</v>
      </c>
      <c r="I181" s="55" t="str">
        <f t="shared" si="15"/>
        <v>-</v>
      </c>
      <c r="J181" s="22"/>
      <c r="K181" s="22"/>
      <c r="L181" s="22"/>
      <c r="M181" s="24"/>
      <c r="N181" s="118"/>
    </row>
    <row r="182" spans="1:14" ht="13.5">
      <c r="A182" s="76"/>
      <c r="B182" s="118"/>
      <c r="C182" s="34"/>
      <c r="D182" s="53"/>
      <c r="E182" s="31" t="str">
        <f t="shared" si="18"/>
        <v>-</v>
      </c>
      <c r="F182" s="34" t="str">
        <f t="shared" si="14"/>
        <v>-</v>
      </c>
      <c r="G182" s="54"/>
      <c r="H182" s="31" t="str">
        <f t="shared" si="19"/>
        <v>-</v>
      </c>
      <c r="I182" s="55" t="str">
        <f t="shared" si="15"/>
        <v>-</v>
      </c>
      <c r="J182" s="22"/>
      <c r="K182" s="22"/>
      <c r="L182" s="22"/>
      <c r="M182" s="24"/>
      <c r="N182" s="118"/>
    </row>
    <row r="183" spans="1:14" ht="13.5">
      <c r="A183" s="76"/>
      <c r="B183" s="118"/>
      <c r="C183" s="34"/>
      <c r="D183" s="53"/>
      <c r="E183" s="31" t="str">
        <f t="shared" si="18"/>
        <v>-</v>
      </c>
      <c r="F183" s="34" t="str">
        <f t="shared" si="14"/>
        <v>-</v>
      </c>
      <c r="G183" s="54"/>
      <c r="H183" s="31" t="str">
        <f t="shared" si="19"/>
        <v>-</v>
      </c>
      <c r="I183" s="55" t="str">
        <f t="shared" si="15"/>
        <v>-</v>
      </c>
      <c r="J183" s="22"/>
      <c r="K183" s="22"/>
      <c r="L183" s="22"/>
      <c r="M183" s="24"/>
      <c r="N183" s="118"/>
    </row>
    <row r="184" spans="1:14" ht="13.5">
      <c r="A184" s="76"/>
      <c r="B184" s="118"/>
      <c r="C184" s="34"/>
      <c r="D184" s="53"/>
      <c r="E184" s="31" t="str">
        <f t="shared" si="18"/>
        <v>-</v>
      </c>
      <c r="F184" s="34" t="str">
        <f t="shared" si="14"/>
        <v>-</v>
      </c>
      <c r="G184" s="54"/>
      <c r="H184" s="31" t="str">
        <f t="shared" si="19"/>
        <v>-</v>
      </c>
      <c r="I184" s="55" t="str">
        <f t="shared" si="15"/>
        <v>-</v>
      </c>
      <c r="J184" s="22"/>
      <c r="K184" s="22"/>
      <c r="L184" s="22"/>
      <c r="M184" s="24"/>
      <c r="N184" s="118"/>
    </row>
    <row r="185" spans="1:14" ht="13.5">
      <c r="A185" s="76"/>
      <c r="B185" s="118"/>
      <c r="C185" s="34"/>
      <c r="D185" s="53"/>
      <c r="E185" s="31" t="str">
        <f t="shared" si="18"/>
        <v>-</v>
      </c>
      <c r="F185" s="34" t="str">
        <f t="shared" si="14"/>
        <v>-</v>
      </c>
      <c r="G185" s="54"/>
      <c r="H185" s="31" t="str">
        <f t="shared" si="19"/>
        <v>-</v>
      </c>
      <c r="I185" s="55" t="str">
        <f t="shared" si="15"/>
        <v>-</v>
      </c>
      <c r="J185" s="22"/>
      <c r="K185" s="22"/>
      <c r="L185" s="22"/>
      <c r="M185" s="24"/>
      <c r="N185" s="118"/>
    </row>
    <row r="186" spans="1:14" ht="13.5">
      <c r="A186" s="76"/>
      <c r="B186" s="118"/>
      <c r="C186" s="34"/>
      <c r="D186" s="53"/>
      <c r="E186" s="31" t="str">
        <f t="shared" si="18"/>
        <v>-</v>
      </c>
      <c r="F186" s="34" t="str">
        <f t="shared" si="14"/>
        <v>-</v>
      </c>
      <c r="G186" s="54"/>
      <c r="H186" s="31" t="str">
        <f t="shared" si="19"/>
        <v>-</v>
      </c>
      <c r="I186" s="55" t="str">
        <f t="shared" si="15"/>
        <v>-</v>
      </c>
      <c r="J186" s="22"/>
      <c r="K186" s="22"/>
      <c r="L186" s="22"/>
      <c r="M186" s="24"/>
      <c r="N186" s="118"/>
    </row>
    <row r="187" spans="1:14" ht="13.5">
      <c r="A187" s="76"/>
      <c r="B187" s="118"/>
      <c r="C187" s="34"/>
      <c r="D187" s="53"/>
      <c r="E187" s="31" t="str">
        <f t="shared" si="18"/>
        <v>-</v>
      </c>
      <c r="F187" s="34" t="str">
        <f t="shared" si="14"/>
        <v>-</v>
      </c>
      <c r="G187" s="54"/>
      <c r="H187" s="31" t="str">
        <f t="shared" si="19"/>
        <v>-</v>
      </c>
      <c r="I187" s="55" t="str">
        <f t="shared" si="15"/>
        <v>-</v>
      </c>
      <c r="J187" s="22"/>
      <c r="K187" s="22"/>
      <c r="L187" s="22"/>
      <c r="M187" s="24"/>
      <c r="N187" s="118"/>
    </row>
    <row r="188" spans="1:14" ht="13.5">
      <c r="A188" s="76"/>
      <c r="B188" s="118"/>
      <c r="C188" s="34"/>
      <c r="D188" s="53"/>
      <c r="E188" s="31" t="str">
        <f t="shared" si="18"/>
        <v>-</v>
      </c>
      <c r="F188" s="34" t="str">
        <f t="shared" si="14"/>
        <v>-</v>
      </c>
      <c r="G188" s="54"/>
      <c r="H188" s="31" t="str">
        <f t="shared" si="19"/>
        <v>-</v>
      </c>
      <c r="I188" s="55" t="str">
        <f t="shared" si="15"/>
        <v>-</v>
      </c>
      <c r="J188" s="22"/>
      <c r="K188" s="22"/>
      <c r="L188" s="22"/>
      <c r="M188" s="24"/>
      <c r="N188" s="118"/>
    </row>
    <row r="189" spans="1:14" ht="13.5">
      <c r="A189" s="76"/>
      <c r="B189" s="118"/>
      <c r="C189" s="34"/>
      <c r="D189" s="53"/>
      <c r="E189" s="31" t="str">
        <f t="shared" si="18"/>
        <v>-</v>
      </c>
      <c r="F189" s="34" t="str">
        <f t="shared" si="14"/>
        <v>-</v>
      </c>
      <c r="G189" s="54"/>
      <c r="H189" s="31" t="str">
        <f t="shared" si="19"/>
        <v>-</v>
      </c>
      <c r="I189" s="55" t="str">
        <f t="shared" si="15"/>
        <v>-</v>
      </c>
      <c r="J189" s="22"/>
      <c r="K189" s="22"/>
      <c r="L189" s="22"/>
      <c r="M189" s="24"/>
      <c r="N189" s="118"/>
    </row>
    <row r="190" spans="1:14" ht="13.5">
      <c r="A190" s="76"/>
      <c r="B190" s="118"/>
      <c r="C190" s="34"/>
      <c r="D190" s="53"/>
      <c r="E190" s="31" t="str">
        <f t="shared" si="18"/>
        <v>-</v>
      </c>
      <c r="F190" s="34" t="str">
        <f t="shared" si="14"/>
        <v>-</v>
      </c>
      <c r="G190" s="54"/>
      <c r="H190" s="31" t="str">
        <f t="shared" si="19"/>
        <v>-</v>
      </c>
      <c r="I190" s="55" t="str">
        <f t="shared" si="15"/>
        <v>-</v>
      </c>
      <c r="J190" s="22"/>
      <c r="K190" s="22"/>
      <c r="L190" s="22"/>
      <c r="M190" s="24"/>
      <c r="N190" s="118"/>
    </row>
    <row r="191" spans="1:14" ht="13.5">
      <c r="A191" s="76"/>
      <c r="B191" s="118"/>
      <c r="C191" s="34"/>
      <c r="D191" s="53"/>
      <c r="E191" s="31" t="str">
        <f t="shared" si="18"/>
        <v>-</v>
      </c>
      <c r="F191" s="34" t="str">
        <f t="shared" si="14"/>
        <v>-</v>
      </c>
      <c r="G191" s="54"/>
      <c r="H191" s="31" t="str">
        <f t="shared" si="19"/>
        <v>-</v>
      </c>
      <c r="I191" s="55" t="str">
        <f t="shared" si="15"/>
        <v>-</v>
      </c>
      <c r="J191" s="22"/>
      <c r="K191" s="22"/>
      <c r="L191" s="22"/>
      <c r="M191" s="24"/>
      <c r="N191" s="118"/>
    </row>
    <row r="192" spans="1:14" ht="13.5">
      <c r="A192" s="76"/>
      <c r="B192" s="118"/>
      <c r="C192" s="34"/>
      <c r="D192" s="53"/>
      <c r="E192" s="31" t="str">
        <f t="shared" si="18"/>
        <v>-</v>
      </c>
      <c r="F192" s="34" t="str">
        <f t="shared" si="14"/>
        <v>-</v>
      </c>
      <c r="G192" s="54"/>
      <c r="H192" s="31" t="str">
        <f t="shared" si="19"/>
        <v>-</v>
      </c>
      <c r="I192" s="55" t="str">
        <f t="shared" si="15"/>
        <v>-</v>
      </c>
      <c r="J192" s="22"/>
      <c r="K192" s="22"/>
      <c r="L192" s="22"/>
      <c r="M192" s="24"/>
      <c r="N192" s="118"/>
    </row>
    <row r="193" spans="1:14" ht="13.5">
      <c r="A193" s="76"/>
      <c r="B193" s="118"/>
      <c r="C193" s="34"/>
      <c r="D193" s="53"/>
      <c r="E193" s="31" t="str">
        <f t="shared" si="18"/>
        <v>-</v>
      </c>
      <c r="F193" s="34" t="str">
        <f t="shared" si="14"/>
        <v>-</v>
      </c>
      <c r="G193" s="54"/>
      <c r="H193" s="31" t="str">
        <f t="shared" si="19"/>
        <v>-</v>
      </c>
      <c r="I193" s="55" t="str">
        <f t="shared" si="15"/>
        <v>-</v>
      </c>
      <c r="J193" s="22"/>
      <c r="K193" s="22"/>
      <c r="L193" s="22"/>
      <c r="M193" s="24"/>
      <c r="N193" s="118"/>
    </row>
    <row r="194" spans="1:14" ht="13.5">
      <c r="A194" s="76"/>
      <c r="B194" s="118"/>
      <c r="C194" s="34"/>
      <c r="D194" s="53"/>
      <c r="E194" s="31" t="str">
        <f t="shared" si="18"/>
        <v>-</v>
      </c>
      <c r="F194" s="34" t="str">
        <f t="shared" si="14"/>
        <v>-</v>
      </c>
      <c r="G194" s="54"/>
      <c r="H194" s="31" t="str">
        <f t="shared" si="19"/>
        <v>-</v>
      </c>
      <c r="I194" s="55" t="str">
        <f t="shared" si="15"/>
        <v>-</v>
      </c>
      <c r="J194" s="22"/>
      <c r="K194" s="22"/>
      <c r="L194" s="22"/>
      <c r="M194" s="24"/>
      <c r="N194" s="118"/>
    </row>
    <row r="195" spans="1:14" ht="13.5">
      <c r="A195" s="76"/>
      <c r="B195" s="118"/>
      <c r="C195" s="34"/>
      <c r="D195" s="53"/>
      <c r="E195" s="31" t="str">
        <f t="shared" si="18"/>
        <v>-</v>
      </c>
      <c r="F195" s="34" t="str">
        <f t="shared" si="14"/>
        <v>-</v>
      </c>
      <c r="G195" s="54"/>
      <c r="H195" s="31" t="str">
        <f t="shared" si="19"/>
        <v>-</v>
      </c>
      <c r="I195" s="55" t="str">
        <f t="shared" si="15"/>
        <v>-</v>
      </c>
      <c r="J195" s="22"/>
      <c r="K195" s="22"/>
      <c r="L195" s="22"/>
      <c r="M195" s="24"/>
      <c r="N195" s="118"/>
    </row>
    <row r="196" spans="1:14" ht="13.5">
      <c r="A196" s="76"/>
      <c r="B196" s="118"/>
      <c r="C196" s="34"/>
      <c r="D196" s="53"/>
      <c r="E196" s="31" t="str">
        <f t="shared" si="18"/>
        <v>-</v>
      </c>
      <c r="F196" s="34" t="str">
        <f t="shared" si="14"/>
        <v>-</v>
      </c>
      <c r="G196" s="54"/>
      <c r="H196" s="31" t="str">
        <f t="shared" si="19"/>
        <v>-</v>
      </c>
      <c r="I196" s="55" t="str">
        <f t="shared" si="15"/>
        <v>-</v>
      </c>
      <c r="J196" s="22"/>
      <c r="K196" s="22"/>
      <c r="L196" s="22"/>
      <c r="M196" s="24"/>
      <c r="N196" s="118"/>
    </row>
    <row r="197" spans="1:14" ht="13.5">
      <c r="A197" s="76"/>
      <c r="B197" s="118"/>
      <c r="C197" s="34"/>
      <c r="D197" s="53"/>
      <c r="E197" s="31" t="str">
        <f t="shared" si="18"/>
        <v>-</v>
      </c>
      <c r="F197" s="34" t="str">
        <f t="shared" si="14"/>
        <v>-</v>
      </c>
      <c r="G197" s="54"/>
      <c r="H197" s="31" t="str">
        <f t="shared" si="19"/>
        <v>-</v>
      </c>
      <c r="I197" s="55" t="str">
        <f t="shared" si="15"/>
        <v>-</v>
      </c>
      <c r="J197" s="22"/>
      <c r="K197" s="22"/>
      <c r="L197" s="22"/>
      <c r="M197" s="24"/>
      <c r="N197" s="118"/>
    </row>
    <row r="198" spans="1:14" ht="13.5">
      <c r="A198" s="76"/>
      <c r="B198" s="118"/>
      <c r="C198" s="34"/>
      <c r="D198" s="53"/>
      <c r="E198" s="31" t="str">
        <f t="shared" si="18"/>
        <v>-</v>
      </c>
      <c r="F198" s="34" t="str">
        <f t="shared" si="14"/>
        <v>-</v>
      </c>
      <c r="G198" s="54"/>
      <c r="H198" s="31" t="str">
        <f t="shared" si="19"/>
        <v>-</v>
      </c>
      <c r="I198" s="55" t="str">
        <f t="shared" si="15"/>
        <v>-</v>
      </c>
      <c r="J198" s="22"/>
      <c r="K198" s="22"/>
      <c r="L198" s="22"/>
      <c r="M198" s="24"/>
      <c r="N198" s="118"/>
    </row>
    <row r="199" spans="1:14" ht="13.5">
      <c r="A199" s="76"/>
      <c r="B199" s="118"/>
      <c r="C199" s="34"/>
      <c r="D199" s="53"/>
      <c r="E199" s="31" t="str">
        <f t="shared" si="18"/>
        <v>-</v>
      </c>
      <c r="F199" s="34" t="str">
        <f t="shared" si="14"/>
        <v>-</v>
      </c>
      <c r="G199" s="54"/>
      <c r="H199" s="31" t="str">
        <f t="shared" si="19"/>
        <v>-</v>
      </c>
      <c r="I199" s="55" t="str">
        <f t="shared" si="15"/>
        <v>-</v>
      </c>
      <c r="J199" s="22"/>
      <c r="K199" s="22"/>
      <c r="L199" s="22"/>
      <c r="M199" s="24"/>
      <c r="N199" s="118"/>
    </row>
    <row r="200" spans="1:14" ht="13.5">
      <c r="A200" s="76"/>
      <c r="B200" s="118"/>
      <c r="C200" s="34"/>
      <c r="D200" s="53"/>
      <c r="E200" s="31" t="str">
        <f t="shared" si="18"/>
        <v>-</v>
      </c>
      <c r="F200" s="34" t="str">
        <f t="shared" si="14"/>
        <v>-</v>
      </c>
      <c r="G200" s="54"/>
      <c r="H200" s="31" t="str">
        <f t="shared" si="19"/>
        <v>-</v>
      </c>
      <c r="I200" s="55" t="str">
        <f t="shared" si="15"/>
        <v>-</v>
      </c>
      <c r="J200" s="22"/>
      <c r="K200" s="22"/>
      <c r="L200" s="22"/>
      <c r="M200" s="24"/>
      <c r="N200" s="118"/>
    </row>
    <row r="201" spans="1:14" ht="13.5">
      <c r="A201" s="76"/>
      <c r="B201" s="118"/>
      <c r="C201" s="34"/>
      <c r="D201" s="53"/>
      <c r="E201" s="31" t="str">
        <f t="shared" si="18"/>
        <v>-</v>
      </c>
      <c r="F201" s="34" t="str">
        <f t="shared" si="14"/>
        <v>-</v>
      </c>
      <c r="G201" s="54"/>
      <c r="H201" s="31" t="str">
        <f t="shared" si="19"/>
        <v>-</v>
      </c>
      <c r="I201" s="55" t="str">
        <f t="shared" si="15"/>
        <v>-</v>
      </c>
      <c r="J201" s="22"/>
      <c r="K201" s="22"/>
      <c r="L201" s="22"/>
      <c r="M201" s="24"/>
      <c r="N201" s="118"/>
    </row>
    <row r="202" spans="1:14" ht="13.5">
      <c r="A202" s="76"/>
      <c r="B202" s="118"/>
      <c r="C202" s="34"/>
      <c r="D202" s="53"/>
      <c r="E202" s="31" t="str">
        <f t="shared" si="18"/>
        <v>-</v>
      </c>
      <c r="F202" s="34" t="str">
        <f t="shared" si="14"/>
        <v>-</v>
      </c>
      <c r="G202" s="54"/>
      <c r="H202" s="31" t="str">
        <f t="shared" si="19"/>
        <v>-</v>
      </c>
      <c r="I202" s="55" t="str">
        <f t="shared" si="15"/>
        <v>-</v>
      </c>
      <c r="J202" s="22"/>
      <c r="K202" s="22"/>
      <c r="L202" s="22"/>
      <c r="M202" s="24"/>
      <c r="N202" s="118"/>
    </row>
    <row r="203" spans="1:14" ht="13.5">
      <c r="A203" s="76"/>
      <c r="B203" s="118"/>
      <c r="C203" s="34"/>
      <c r="D203" s="53"/>
      <c r="E203" s="31" t="str">
        <f t="shared" si="18"/>
        <v>-</v>
      </c>
      <c r="F203" s="34" t="str">
        <f t="shared" si="14"/>
        <v>-</v>
      </c>
      <c r="G203" s="54"/>
      <c r="H203" s="31" t="str">
        <f t="shared" si="19"/>
        <v>-</v>
      </c>
      <c r="I203" s="55" t="str">
        <f t="shared" si="15"/>
        <v>-</v>
      </c>
      <c r="J203" s="22"/>
      <c r="K203" s="22"/>
      <c r="L203" s="22"/>
      <c r="M203" s="24"/>
      <c r="N203" s="118"/>
    </row>
    <row r="204" spans="1:14" ht="13.5">
      <c r="A204" s="76"/>
      <c r="B204" s="118"/>
      <c r="C204" s="34"/>
      <c r="D204" s="53"/>
      <c r="E204" s="31" t="str">
        <f t="shared" si="18"/>
        <v>-</v>
      </c>
      <c r="F204" s="34" t="str">
        <f aca="true" t="shared" si="20" ref="F204:F210">IF(C204=0,"-",C204+D204)</f>
        <v>-</v>
      </c>
      <c r="G204" s="54"/>
      <c r="H204" s="31" t="str">
        <f t="shared" si="19"/>
        <v>-</v>
      </c>
      <c r="I204" s="55" t="str">
        <f aca="true" t="shared" si="21" ref="I204:I210">IF(C204=0,"-",C204+G204)</f>
        <v>-</v>
      </c>
      <c r="J204" s="22"/>
      <c r="K204" s="22"/>
      <c r="L204" s="22"/>
      <c r="M204" s="24"/>
      <c r="N204" s="118"/>
    </row>
    <row r="205" spans="1:14" ht="13.5">
      <c r="A205" s="76"/>
      <c r="B205" s="118"/>
      <c r="C205" s="34"/>
      <c r="D205" s="53"/>
      <c r="E205" s="31" t="str">
        <f>IF(C205=0,"-",D205/C205)</f>
        <v>-</v>
      </c>
      <c r="F205" s="34" t="str">
        <f t="shared" si="20"/>
        <v>-</v>
      </c>
      <c r="G205" s="54"/>
      <c r="H205" s="31" t="str">
        <f>IF(C205=0,"-",G205/C205)</f>
        <v>-</v>
      </c>
      <c r="I205" s="55" t="str">
        <f t="shared" si="21"/>
        <v>-</v>
      </c>
      <c r="J205" s="22"/>
      <c r="K205" s="22"/>
      <c r="L205" s="22"/>
      <c r="M205" s="24"/>
      <c r="N205" s="118"/>
    </row>
    <row r="206" spans="1:14" ht="13.5">
      <c r="A206" s="76"/>
      <c r="B206" s="118"/>
      <c r="C206" s="34"/>
      <c r="D206" s="53"/>
      <c r="E206" s="31" t="str">
        <f>IF(C206=0,"-",D206/C206)</f>
        <v>-</v>
      </c>
      <c r="F206" s="34" t="str">
        <f t="shared" si="20"/>
        <v>-</v>
      </c>
      <c r="G206" s="54"/>
      <c r="H206" s="31" t="str">
        <f>IF(C206=0,"-",G206/C206)</f>
        <v>-</v>
      </c>
      <c r="I206" s="55" t="str">
        <f t="shared" si="21"/>
        <v>-</v>
      </c>
      <c r="J206" s="22"/>
      <c r="K206" s="22"/>
      <c r="L206" s="22"/>
      <c r="M206" s="24"/>
      <c r="N206" s="118"/>
    </row>
    <row r="207" spans="1:14" ht="13.5">
      <c r="A207" s="76"/>
      <c r="B207" s="118"/>
      <c r="C207" s="34"/>
      <c r="D207" s="53"/>
      <c r="E207" s="31" t="str">
        <f>IF(C207=0,"-",D207/C207)</f>
        <v>-</v>
      </c>
      <c r="F207" s="34" t="str">
        <f t="shared" si="20"/>
        <v>-</v>
      </c>
      <c r="G207" s="54"/>
      <c r="H207" s="31" t="str">
        <f>IF(C207=0,"-",G207/C207)</f>
        <v>-</v>
      </c>
      <c r="I207" s="55" t="str">
        <f t="shared" si="21"/>
        <v>-</v>
      </c>
      <c r="J207" s="22"/>
      <c r="K207" s="22"/>
      <c r="L207" s="22"/>
      <c r="M207" s="24"/>
      <c r="N207" s="118"/>
    </row>
    <row r="208" spans="1:14" ht="13.5">
      <c r="A208" s="76"/>
      <c r="B208" s="118"/>
      <c r="C208" s="34"/>
      <c r="D208" s="53"/>
      <c r="E208" s="31" t="str">
        <f>IF(C208=0,"-",D208/C208)</f>
        <v>-</v>
      </c>
      <c r="F208" s="34" t="str">
        <f t="shared" si="20"/>
        <v>-</v>
      </c>
      <c r="G208" s="54"/>
      <c r="H208" s="31" t="str">
        <f>IF(C208=0,"-",G208/C208)</f>
        <v>-</v>
      </c>
      <c r="I208" s="55" t="str">
        <f t="shared" si="21"/>
        <v>-</v>
      </c>
      <c r="J208" s="22"/>
      <c r="K208" s="22"/>
      <c r="L208" s="22"/>
      <c r="M208" s="24"/>
      <c r="N208" s="118"/>
    </row>
    <row r="209" spans="1:14" ht="13.5">
      <c r="A209" s="76"/>
      <c r="B209" s="118"/>
      <c r="C209" s="34"/>
      <c r="D209" s="53"/>
      <c r="E209" s="31" t="str">
        <f>IF(C209=0,"-",D209/C209)</f>
        <v>-</v>
      </c>
      <c r="F209" s="34" t="str">
        <f t="shared" si="20"/>
        <v>-</v>
      </c>
      <c r="G209" s="54"/>
      <c r="H209" s="31" t="str">
        <f>IF(C209=0,"-",G209/C209)</f>
        <v>-</v>
      </c>
      <c r="I209" s="55" t="str">
        <f t="shared" si="21"/>
        <v>-</v>
      </c>
      <c r="J209" s="22"/>
      <c r="K209" s="22"/>
      <c r="L209" s="22"/>
      <c r="M209" s="24"/>
      <c r="N209" s="118"/>
    </row>
    <row r="210" spans="1:14" ht="14.25" thickBot="1">
      <c r="A210" s="78"/>
      <c r="B210" s="100"/>
      <c r="C210" s="34"/>
      <c r="D210" s="53"/>
      <c r="E210" s="31" t="str">
        <f>IF(C210=0,"-",D210/C210)</f>
        <v>-</v>
      </c>
      <c r="F210" s="34" t="str">
        <f t="shared" si="20"/>
        <v>-</v>
      </c>
      <c r="G210" s="86"/>
      <c r="H210" s="84" t="str">
        <f>IF(C210=0,"-",G210/C210)</f>
        <v>-</v>
      </c>
      <c r="I210" s="87" t="str">
        <f t="shared" si="21"/>
        <v>-</v>
      </c>
      <c r="J210" s="82"/>
      <c r="K210" s="82"/>
      <c r="L210" s="82"/>
      <c r="M210" s="85"/>
      <c r="N210" s="97"/>
    </row>
    <row r="211" spans="1:23" s="4" customFormat="1" ht="14.25" thickBot="1">
      <c r="A211" s="49" t="s">
        <v>14</v>
      </c>
      <c r="B211" s="17"/>
      <c r="C211" s="104">
        <f>SUBTOTAL(109,'200 rader'!$C$11:$C$210)</f>
        <v>0</v>
      </c>
      <c r="D211" s="105">
        <f>SUBTOTAL(109,'200 rader'!$D$11:$D$210)</f>
        <v>0</v>
      </c>
      <c r="E211" s="111">
        <f>_xlfn.IFERROR(D211/C211,0)</f>
        <v>0</v>
      </c>
      <c r="F211" s="105">
        <f>SUBTOTAL(109,'200 rader'!$F$11:$F$210)</f>
        <v>0</v>
      </c>
      <c r="G211" s="62">
        <f>SUM(G11:G210)</f>
        <v>0</v>
      </c>
      <c r="H211" s="116">
        <f>_xlfn.IFERROR(G211/C211,0)</f>
        <v>0</v>
      </c>
      <c r="I211" s="117">
        <f>SUBTOTAL(109,'200 rader'!$I$11:$I$210)</f>
        <v>0</v>
      </c>
      <c r="J211" s="61"/>
      <c r="K211" s="32"/>
      <c r="L211" s="17"/>
      <c r="M211" s="60"/>
      <c r="N211" s="119"/>
      <c r="O211" s="101"/>
      <c r="P211" s="102"/>
      <c r="Q211" s="102"/>
      <c r="R211" s="102"/>
      <c r="S211" s="102"/>
      <c r="T211" s="102"/>
      <c r="U211" s="47"/>
      <c r="V211" s="47"/>
      <c r="W211" s="47"/>
    </row>
    <row r="212" spans="1:21" ht="13.5">
      <c r="A212" s="2"/>
      <c r="B212" s="2"/>
      <c r="C212" s="2"/>
      <c r="D212" s="2"/>
      <c r="E212" s="2"/>
      <c r="F212" s="2"/>
      <c r="G212" s="2"/>
      <c r="H212" s="2"/>
      <c r="I212" s="2"/>
      <c r="J212" s="2"/>
      <c r="K212" s="27"/>
      <c r="L212" s="2"/>
      <c r="M212" s="2"/>
      <c r="N212" s="2"/>
      <c r="O212" s="2"/>
      <c r="P212" s="2"/>
      <c r="Q212" s="2"/>
      <c r="R212" s="2"/>
      <c r="S212" s="2"/>
      <c r="T212" s="2"/>
      <c r="U212" s="2"/>
    </row>
  </sheetData>
  <sheetProtection sheet="1" objects="1" scenarios="1"/>
  <conditionalFormatting sqref="D211">
    <cfRule type="expression" priority="11" dxfId="1">
      <formula>D11:D210&lt;D8</formula>
    </cfRule>
    <cfRule type="expression" priority="13" dxfId="1">
      <formula>$D$211&lt;$D$6</formula>
    </cfRule>
  </conditionalFormatting>
  <conditionalFormatting sqref="G211">
    <cfRule type="expression" priority="12" dxfId="1">
      <formula>$G$211&lt;$D$6</formula>
    </cfRule>
  </conditionalFormatting>
  <conditionalFormatting sqref="D11:D210">
    <cfRule type="containsBlanks" priority="5" dxfId="0" stopIfTrue="1">
      <formula>LEN(TRIM(D11))=0</formula>
    </cfRule>
    <cfRule type="cellIs" priority="10" dxfId="1" operator="lessThan" stopIfTrue="1">
      <formula>$D$8</formula>
    </cfRule>
  </conditionalFormatting>
  <conditionalFormatting sqref="E211">
    <cfRule type="expression" priority="9" dxfId="1">
      <formula>$E$211&lt;$D$5</formula>
    </cfRule>
  </conditionalFormatting>
  <conditionalFormatting sqref="H211">
    <cfRule type="expression" priority="8" dxfId="1">
      <formula>$H$211&lt;$D$5</formula>
    </cfRule>
  </conditionalFormatting>
  <conditionalFormatting sqref="F11:F210">
    <cfRule type="containsBlanks" priority="4" dxfId="0" stopIfTrue="1">
      <formula>LEN(TRIM(F11))=0</formula>
    </cfRule>
    <cfRule type="cellIs" priority="7" dxfId="1" operator="lessThan" stopIfTrue="1">
      <formula>$D$7</formula>
    </cfRule>
  </conditionalFormatting>
  <conditionalFormatting sqref="I11:I210">
    <cfRule type="containsBlanks" priority="3" dxfId="0" stopIfTrue="1">
      <formula>LEN(TRIM(I11))=0</formula>
    </cfRule>
    <cfRule type="cellIs" priority="6" dxfId="1" operator="lessThan" stopIfTrue="1">
      <formula>$D$7</formula>
    </cfRule>
  </conditionalFormatting>
  <conditionalFormatting sqref="G11:G210">
    <cfRule type="containsBlanks" priority="1" dxfId="0" stopIfTrue="1">
      <formula>LEN(TRIM(G11))=0</formula>
    </cfRule>
    <cfRule type="cellIs" priority="2" dxfId="1" operator="lessThan" stopIfTrue="1">
      <formula>$D$8</formula>
    </cfRule>
  </conditionalFormatting>
  <dataValidations count="1">
    <dataValidation type="list" allowBlank="1" showInputMessage="1" showErrorMessage="1" sqref="J11:J210">
      <formula1>Kön</formula1>
    </dataValidation>
  </dataValidations>
  <printOptions/>
  <pageMargins left="0.7" right="0.7" top="0.75" bottom="0.75" header="0.3" footer="0.3"/>
  <pageSetup orientation="portrait" paperSize="9"/>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TeleComputing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Valenzuela</dc:creator>
  <cp:keywords/>
  <dc:description/>
  <cp:lastModifiedBy>Österberg Maria</cp:lastModifiedBy>
  <cp:lastPrinted>2016-09-08T11:03:49Z</cp:lastPrinted>
  <dcterms:created xsi:type="dcterms:W3CDTF">2015-04-09T07:06:56Z</dcterms:created>
  <dcterms:modified xsi:type="dcterms:W3CDTF">2017-05-31T14:02:15Z</dcterms:modified>
  <cp:category/>
  <cp:version/>
  <cp:contentType/>
  <cp:contentStatus/>
</cp:coreProperties>
</file>